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3-2024/"/>
    </mc:Choice>
  </mc:AlternateContent>
  <xr:revisionPtr revIDLastSave="7718" documentId="8_{178C6E02-819B-4845-9253-0AA37D35BE55}" xr6:coauthVersionLast="47" xr6:coauthVersionMax="47" xr10:uidLastSave="{D76338C9-6D77-42CB-9D70-1DDD8656FDDF}"/>
  <bookViews>
    <workbookView xWindow="-93" yWindow="-93" windowWidth="18426" windowHeight="11746" tabRatio="826" firstSheet="9" activeTab="11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8" r:id="rId8"/>
    <sheet name="Race 8" sheetId="37" r:id="rId9"/>
    <sheet name="Race 9" sheetId="36" r:id="rId10"/>
    <sheet name="Race 10" sheetId="35" r:id="rId11"/>
    <sheet name="Overall" sheetId="13" r:id="rId12"/>
    <sheet name="Proposed TABLES" sheetId="28" state="hidden" r:id="rId13"/>
  </sheets>
  <definedNames>
    <definedName name="Event">#REF!</definedName>
    <definedName name="mi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5" l="1"/>
  <c r="K35" i="35"/>
  <c r="D36" i="35"/>
  <c r="N89" i="13"/>
  <c r="M89" i="13"/>
  <c r="L89" i="13"/>
  <c r="K89" i="13"/>
  <c r="J89" i="13"/>
  <c r="I89" i="13"/>
  <c r="H89" i="13"/>
  <c r="G89" i="13"/>
  <c r="F89" i="13"/>
  <c r="E89" i="13"/>
  <c r="D50" i="35"/>
  <c r="C50" i="35"/>
  <c r="D49" i="35"/>
  <c r="C49" i="35"/>
  <c r="D48" i="35"/>
  <c r="C48" i="35"/>
  <c r="D47" i="35"/>
  <c r="C47" i="35"/>
  <c r="D46" i="35"/>
  <c r="C46" i="35"/>
  <c r="N24" i="13"/>
  <c r="N57" i="13"/>
  <c r="M57" i="13"/>
  <c r="L57" i="13"/>
  <c r="K57" i="13"/>
  <c r="J57" i="13"/>
  <c r="I57" i="13"/>
  <c r="H57" i="13"/>
  <c r="G57" i="13"/>
  <c r="F57" i="13"/>
  <c r="E57" i="13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L115" i="13"/>
  <c r="L113" i="13"/>
  <c r="L114" i="13"/>
  <c r="L111" i="13"/>
  <c r="L112" i="13"/>
  <c r="L110" i="13"/>
  <c r="L109" i="13"/>
  <c r="L108" i="13"/>
  <c r="L107" i="13"/>
  <c r="L104" i="13"/>
  <c r="L105" i="13"/>
  <c r="L106" i="13"/>
  <c r="L103" i="13"/>
  <c r="L102" i="13"/>
  <c r="L101" i="13"/>
  <c r="L99" i="13"/>
  <c r="L100" i="13"/>
  <c r="L98" i="13"/>
  <c r="L97" i="13"/>
  <c r="L96" i="13"/>
  <c r="L94" i="13"/>
  <c r="L92" i="13"/>
  <c r="L93" i="13"/>
  <c r="L95" i="13"/>
  <c r="L91" i="13"/>
  <c r="L90" i="13"/>
  <c r="L86" i="13"/>
  <c r="L88" i="13"/>
  <c r="L87" i="13"/>
  <c r="L81" i="13"/>
  <c r="L85" i="13"/>
  <c r="L83" i="13"/>
  <c r="L84" i="13"/>
  <c r="L80" i="13"/>
  <c r="L77" i="13"/>
  <c r="L82" i="13"/>
  <c r="L79" i="13"/>
  <c r="L76" i="13"/>
  <c r="L78" i="13"/>
  <c r="L74" i="13"/>
  <c r="L75" i="13"/>
  <c r="L73" i="13"/>
  <c r="L72" i="13"/>
  <c r="L69" i="13"/>
  <c r="L70" i="13"/>
  <c r="L71" i="13"/>
  <c r="L67" i="13"/>
  <c r="L66" i="13"/>
  <c r="L65" i="13"/>
  <c r="L68" i="13"/>
  <c r="L64" i="13"/>
  <c r="L59" i="13"/>
  <c r="L63" i="13"/>
  <c r="L60" i="13"/>
  <c r="L61" i="13"/>
  <c r="L62" i="13"/>
  <c r="L54" i="13"/>
  <c r="L58" i="13"/>
  <c r="L53" i="13"/>
  <c r="L56" i="13"/>
  <c r="L55" i="13"/>
  <c r="L52" i="13"/>
  <c r="L51" i="13"/>
  <c r="L50" i="13"/>
  <c r="L43" i="13"/>
  <c r="L42" i="13"/>
  <c r="L49" i="13"/>
  <c r="L48" i="13"/>
  <c r="L45" i="13"/>
  <c r="L47" i="13"/>
  <c r="L44" i="13"/>
  <c r="L46" i="13"/>
  <c r="L41" i="13"/>
  <c r="L40" i="13"/>
  <c r="L35" i="13"/>
  <c r="L39" i="13"/>
  <c r="L38" i="13"/>
  <c r="L37" i="13"/>
  <c r="L36" i="13"/>
  <c r="L30" i="13"/>
  <c r="L29" i="13"/>
  <c r="L34" i="13"/>
  <c r="L33" i="13"/>
  <c r="L32" i="13"/>
  <c r="L31" i="13"/>
  <c r="L25" i="13"/>
  <c r="L28" i="13"/>
  <c r="L22" i="13"/>
  <c r="L27" i="13"/>
  <c r="L26" i="13"/>
  <c r="L20" i="13"/>
  <c r="L24" i="13"/>
  <c r="L23" i="13"/>
  <c r="L21" i="13"/>
  <c r="L19" i="13"/>
  <c r="L18" i="13"/>
  <c r="L17" i="13"/>
  <c r="L16" i="13"/>
  <c r="L11" i="13"/>
  <c r="L15" i="13"/>
  <c r="L7" i="13"/>
  <c r="L12" i="13"/>
  <c r="L14" i="13"/>
  <c r="L13" i="13"/>
  <c r="L10" i="13"/>
  <c r="L9" i="13"/>
  <c r="L8" i="13"/>
  <c r="L6" i="13"/>
  <c r="L4" i="13"/>
  <c r="L5" i="13"/>
  <c r="L3" i="13"/>
  <c r="N56" i="13"/>
  <c r="M53" i="13"/>
  <c r="K53" i="13"/>
  <c r="J53" i="13"/>
  <c r="I53" i="13"/>
  <c r="H53" i="13"/>
  <c r="G53" i="13"/>
  <c r="F53" i="13"/>
  <c r="E53" i="13"/>
  <c r="D89" i="13" l="1" a="1"/>
  <c r="D89" i="13" s="1"/>
  <c r="C89" i="13"/>
  <c r="D57" i="13" a="1"/>
  <c r="D57" i="13" s="1"/>
  <c r="C57" i="13"/>
  <c r="I40" i="37"/>
  <c r="I39" i="37"/>
  <c r="I21" i="37"/>
  <c r="I20" i="37"/>
  <c r="I19" i="37"/>
  <c r="I18" i="37"/>
  <c r="I15" i="37"/>
  <c r="I14" i="37"/>
  <c r="I38" i="37"/>
  <c r="I12" i="37"/>
  <c r="I37" i="37"/>
  <c r="I11" i="37"/>
  <c r="I36" i="37"/>
  <c r="I35" i="37"/>
  <c r="I10" i="37"/>
  <c r="I34" i="37"/>
  <c r="I33" i="37"/>
  <c r="I32" i="37"/>
  <c r="I31" i="37"/>
  <c r="I9" i="37"/>
  <c r="I8" i="37"/>
  <c r="I7" i="37"/>
  <c r="I6" i="37"/>
  <c r="I30" i="37"/>
  <c r="I29" i="37"/>
  <c r="I28" i="37"/>
  <c r="I5" i="37"/>
  <c r="I27" i="37"/>
  <c r="I4" i="37"/>
  <c r="I26" i="37"/>
  <c r="I25" i="37"/>
  <c r="I24" i="37"/>
  <c r="I23" i="37"/>
  <c r="I22" i="37"/>
  <c r="I3" i="37"/>
  <c r="I17" i="37"/>
  <c r="I16" i="37"/>
  <c r="I13" i="37"/>
  <c r="D65" i="38"/>
  <c r="C65" i="38"/>
  <c r="D64" i="38"/>
  <c r="C64" i="38"/>
  <c r="D63" i="38"/>
  <c r="C63" i="38"/>
  <c r="D62" i="38"/>
  <c r="C62" i="38"/>
  <c r="D61" i="38"/>
  <c r="C61" i="38"/>
  <c r="D60" i="38"/>
  <c r="C60" i="38"/>
  <c r="D59" i="38"/>
  <c r="C59" i="38"/>
  <c r="D58" i="38"/>
  <c r="C58" i="38"/>
  <c r="D57" i="38"/>
  <c r="C57" i="38"/>
  <c r="D56" i="38"/>
  <c r="C56" i="38"/>
  <c r="D55" i="38"/>
  <c r="C55" i="38"/>
  <c r="D54" i="38"/>
  <c r="C54" i="38"/>
  <c r="D53" i="38"/>
  <c r="C53" i="38"/>
  <c r="D52" i="38"/>
  <c r="C52" i="38"/>
  <c r="D51" i="38"/>
  <c r="C51" i="38"/>
  <c r="D50" i="38"/>
  <c r="C50" i="38"/>
  <c r="D49" i="38"/>
  <c r="C49" i="38"/>
  <c r="D48" i="38"/>
  <c r="C48" i="38"/>
  <c r="D47" i="38"/>
  <c r="C47" i="38"/>
  <c r="D46" i="38"/>
  <c r="C46" i="38"/>
  <c r="D45" i="38"/>
  <c r="C45" i="38"/>
  <c r="D44" i="38"/>
  <c r="C44" i="38"/>
  <c r="D43" i="38"/>
  <c r="C43" i="38"/>
  <c r="D42" i="38"/>
  <c r="C42" i="38"/>
  <c r="D41" i="38"/>
  <c r="C41" i="38"/>
  <c r="D40" i="38"/>
  <c r="C40" i="38"/>
  <c r="D39" i="38"/>
  <c r="C39" i="38"/>
  <c r="D38" i="38"/>
  <c r="C38" i="38"/>
  <c r="D37" i="38"/>
  <c r="C37" i="38"/>
  <c r="D36" i="38"/>
  <c r="C36" i="38"/>
  <c r="D35" i="38"/>
  <c r="C35" i="38"/>
  <c r="D34" i="38"/>
  <c r="C34" i="38"/>
  <c r="D33" i="38"/>
  <c r="C33" i="38"/>
  <c r="D32" i="38"/>
  <c r="C32" i="38"/>
  <c r="D31" i="38"/>
  <c r="C31" i="38"/>
  <c r="D30" i="38"/>
  <c r="C30" i="38"/>
  <c r="D29" i="38"/>
  <c r="C29" i="38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D3" i="38"/>
  <c r="C3" i="38"/>
  <c r="N87" i="13"/>
  <c r="M87" i="13"/>
  <c r="K86" i="13"/>
  <c r="J86" i="13"/>
  <c r="I86" i="13"/>
  <c r="H86" i="13"/>
  <c r="G86" i="13"/>
  <c r="F86" i="13"/>
  <c r="E86" i="13"/>
  <c r="N70" i="13" l="1"/>
  <c r="M69" i="13"/>
  <c r="K69" i="13"/>
  <c r="J69" i="13"/>
  <c r="I69" i="13"/>
  <c r="H69" i="13"/>
  <c r="G69" i="13"/>
  <c r="F69" i="13"/>
  <c r="E69" i="13"/>
  <c r="N58" i="13"/>
  <c r="M54" i="13"/>
  <c r="K54" i="13"/>
  <c r="J54" i="13"/>
  <c r="I54" i="13"/>
  <c r="H54" i="13"/>
  <c r="G54" i="13"/>
  <c r="F54" i="13"/>
  <c r="E54" i="13"/>
  <c r="K65" i="38" l="1"/>
  <c r="K64" i="38"/>
  <c r="K63" i="38"/>
  <c r="K41" i="38"/>
  <c r="D64" i="34"/>
  <c r="C64" i="34"/>
  <c r="N39" i="13"/>
  <c r="M39" i="13"/>
  <c r="K39" i="13"/>
  <c r="J39" i="13"/>
  <c r="I39" i="13"/>
  <c r="H39" i="13"/>
  <c r="G39" i="13"/>
  <c r="F39" i="13"/>
  <c r="E39" i="13"/>
  <c r="N40" i="13"/>
  <c r="M40" i="13"/>
  <c r="K40" i="13"/>
  <c r="J40" i="13"/>
  <c r="I40" i="13"/>
  <c r="H40" i="13"/>
  <c r="G40" i="13"/>
  <c r="F40" i="13"/>
  <c r="E40" i="13"/>
  <c r="N91" i="13"/>
  <c r="M91" i="13"/>
  <c r="K91" i="13"/>
  <c r="J91" i="13"/>
  <c r="I91" i="13"/>
  <c r="H91" i="13"/>
  <c r="G91" i="13"/>
  <c r="F91" i="13"/>
  <c r="E91" i="13"/>
  <c r="N102" i="13"/>
  <c r="M102" i="13"/>
  <c r="K102" i="13"/>
  <c r="J102" i="13"/>
  <c r="I102" i="13"/>
  <c r="H102" i="13"/>
  <c r="G102" i="13"/>
  <c r="F102" i="13"/>
  <c r="E102" i="13"/>
  <c r="N101" i="13"/>
  <c r="M101" i="13"/>
  <c r="K101" i="13"/>
  <c r="J101" i="13"/>
  <c r="I101" i="13"/>
  <c r="H101" i="13"/>
  <c r="G101" i="13"/>
  <c r="F101" i="13"/>
  <c r="E101" i="1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N84" i="13"/>
  <c r="M84" i="13"/>
  <c r="K80" i="13"/>
  <c r="J80" i="13"/>
  <c r="I80" i="13"/>
  <c r="H80" i="13"/>
  <c r="G80" i="13"/>
  <c r="F80" i="13"/>
  <c r="E80" i="13"/>
  <c r="N80" i="13"/>
  <c r="M83" i="13"/>
  <c r="K84" i="13"/>
  <c r="J84" i="13"/>
  <c r="I84" i="13"/>
  <c r="H84" i="13"/>
  <c r="G84" i="13"/>
  <c r="F84" i="13"/>
  <c r="E84" i="13"/>
  <c r="N38" i="13"/>
  <c r="M38" i="13"/>
  <c r="K38" i="13"/>
  <c r="J38" i="13"/>
  <c r="I38" i="13"/>
  <c r="H38" i="13"/>
  <c r="G38" i="13"/>
  <c r="F38" i="13"/>
  <c r="E38" i="13"/>
  <c r="D40" i="13" l="1" a="1"/>
  <c r="D40" i="13" s="1"/>
  <c r="D39" i="13" a="1"/>
  <c r="D39" i="13" s="1"/>
  <c r="C39" i="13"/>
  <c r="C40" i="13"/>
  <c r="D91" i="13" a="1"/>
  <c r="D91" i="13" s="1"/>
  <c r="C91" i="13"/>
  <c r="D102" i="13" a="1"/>
  <c r="D102" i="13" s="1"/>
  <c r="C102" i="13"/>
  <c r="C84" i="13"/>
  <c r="D101" i="13" a="1"/>
  <c r="D101" i="13" s="1"/>
  <c r="C101" i="13"/>
  <c r="D84" i="13" a="1"/>
  <c r="D84" i="13" s="1"/>
  <c r="C38" i="13"/>
  <c r="D38" i="13" a="1"/>
  <c r="D38" i="13" s="1"/>
  <c r="N55" i="13"/>
  <c r="M58" i="13"/>
  <c r="K58" i="13"/>
  <c r="J58" i="13"/>
  <c r="I58" i="13"/>
  <c r="H58" i="13"/>
  <c r="G58" i="13"/>
  <c r="F58" i="13"/>
  <c r="E58" i="13"/>
  <c r="D58" i="13" l="1" a="1"/>
  <c r="D58" i="13" s="1"/>
  <c r="C58" i="13"/>
  <c r="N114" i="13"/>
  <c r="M114" i="13"/>
  <c r="K114" i="13"/>
  <c r="J114" i="13"/>
  <c r="I114" i="13"/>
  <c r="H114" i="13"/>
  <c r="G114" i="13"/>
  <c r="F114" i="13"/>
  <c r="E114" i="13"/>
  <c r="N113" i="13"/>
  <c r="M113" i="13"/>
  <c r="K113" i="13"/>
  <c r="J113" i="13"/>
  <c r="I113" i="13"/>
  <c r="H113" i="13"/>
  <c r="G113" i="13"/>
  <c r="F113" i="13"/>
  <c r="E113" i="13"/>
  <c r="N115" i="13"/>
  <c r="M115" i="13"/>
  <c r="K115" i="13"/>
  <c r="J115" i="13"/>
  <c r="I115" i="13"/>
  <c r="H115" i="13"/>
  <c r="G115" i="13"/>
  <c r="F115" i="13"/>
  <c r="E115" i="13"/>
  <c r="N111" i="13"/>
  <c r="M112" i="13"/>
  <c r="K112" i="13"/>
  <c r="J112" i="13"/>
  <c r="I112" i="13"/>
  <c r="H112" i="13"/>
  <c r="G112" i="13"/>
  <c r="F112" i="13"/>
  <c r="E112" i="13"/>
  <c r="N112" i="13"/>
  <c r="M111" i="13"/>
  <c r="K111" i="13"/>
  <c r="J111" i="13"/>
  <c r="I111" i="13"/>
  <c r="H111" i="13"/>
  <c r="G111" i="13"/>
  <c r="F111" i="13"/>
  <c r="E111" i="13"/>
  <c r="N109" i="13"/>
  <c r="M109" i="13"/>
  <c r="K109" i="13"/>
  <c r="J109" i="13"/>
  <c r="I109" i="13"/>
  <c r="H109" i="13"/>
  <c r="G109" i="13"/>
  <c r="F109" i="13"/>
  <c r="E109" i="13"/>
  <c r="N110" i="13"/>
  <c r="M110" i="13"/>
  <c r="K110" i="13"/>
  <c r="J110" i="13"/>
  <c r="I110" i="13"/>
  <c r="H110" i="13"/>
  <c r="G110" i="13"/>
  <c r="F110" i="13"/>
  <c r="E110" i="13"/>
  <c r="N108" i="13"/>
  <c r="M108" i="13"/>
  <c r="K108" i="13"/>
  <c r="J108" i="13"/>
  <c r="I108" i="13"/>
  <c r="H108" i="13"/>
  <c r="G108" i="13"/>
  <c r="F108" i="13"/>
  <c r="E108" i="13"/>
  <c r="N107" i="13"/>
  <c r="M107" i="13"/>
  <c r="K107" i="13"/>
  <c r="J107" i="13"/>
  <c r="I107" i="13"/>
  <c r="H107" i="13"/>
  <c r="G107" i="13"/>
  <c r="F107" i="13"/>
  <c r="E107" i="13"/>
  <c r="N106" i="13"/>
  <c r="M106" i="13"/>
  <c r="K106" i="13"/>
  <c r="J106" i="13"/>
  <c r="I106" i="13"/>
  <c r="H106" i="13"/>
  <c r="G106" i="13"/>
  <c r="F106" i="13"/>
  <c r="E106" i="13"/>
  <c r="N104" i="13"/>
  <c r="M105" i="13"/>
  <c r="K105" i="13"/>
  <c r="J105" i="13"/>
  <c r="I105" i="13"/>
  <c r="H105" i="13"/>
  <c r="G105" i="13"/>
  <c r="F105" i="13"/>
  <c r="E105" i="13"/>
  <c r="N105" i="13"/>
  <c r="M104" i="13"/>
  <c r="K104" i="13"/>
  <c r="J104" i="13"/>
  <c r="I104" i="13"/>
  <c r="H104" i="13"/>
  <c r="G104" i="13"/>
  <c r="F104" i="13"/>
  <c r="E104" i="13"/>
  <c r="N98" i="13"/>
  <c r="M98" i="13"/>
  <c r="K98" i="13"/>
  <c r="J98" i="13"/>
  <c r="I98" i="13"/>
  <c r="H98" i="13"/>
  <c r="G98" i="13"/>
  <c r="F98" i="13"/>
  <c r="E98" i="13"/>
  <c r="N103" i="13"/>
  <c r="M103" i="13"/>
  <c r="K103" i="13"/>
  <c r="J103" i="13"/>
  <c r="I103" i="13"/>
  <c r="H103" i="13"/>
  <c r="G103" i="13"/>
  <c r="F103" i="13"/>
  <c r="E103" i="13"/>
  <c r="N100" i="13"/>
  <c r="M99" i="13"/>
  <c r="K99" i="13"/>
  <c r="J99" i="13"/>
  <c r="I99" i="13"/>
  <c r="H99" i="13"/>
  <c r="G99" i="13"/>
  <c r="F99" i="13"/>
  <c r="E99" i="13"/>
  <c r="N99" i="13"/>
  <c r="M100" i="13"/>
  <c r="K100" i="13"/>
  <c r="J100" i="13"/>
  <c r="I100" i="13"/>
  <c r="H100" i="13"/>
  <c r="G100" i="13"/>
  <c r="F100" i="13"/>
  <c r="E100" i="13"/>
  <c r="N96" i="13"/>
  <c r="M96" i="13"/>
  <c r="K96" i="13"/>
  <c r="J96" i="13"/>
  <c r="I96" i="13"/>
  <c r="H96" i="13"/>
  <c r="G96" i="13"/>
  <c r="F96" i="13"/>
  <c r="E96" i="13"/>
  <c r="N92" i="13"/>
  <c r="M94" i="13"/>
  <c r="K94" i="13"/>
  <c r="J94" i="13"/>
  <c r="I94" i="13"/>
  <c r="H94" i="13"/>
  <c r="G94" i="13"/>
  <c r="F94" i="13"/>
  <c r="E94" i="13"/>
  <c r="N95" i="13"/>
  <c r="M92" i="13"/>
  <c r="K92" i="13"/>
  <c r="J92" i="13"/>
  <c r="I92" i="13"/>
  <c r="H92" i="13"/>
  <c r="G92" i="13"/>
  <c r="F92" i="13"/>
  <c r="E92" i="13"/>
  <c r="N97" i="13"/>
  <c r="M97" i="13"/>
  <c r="K97" i="13"/>
  <c r="J97" i="13"/>
  <c r="I97" i="13"/>
  <c r="H97" i="13"/>
  <c r="G97" i="13"/>
  <c r="F97" i="13"/>
  <c r="E97" i="13"/>
  <c r="N93" i="13"/>
  <c r="M95" i="13"/>
  <c r="K95" i="13"/>
  <c r="J95" i="13"/>
  <c r="I95" i="13"/>
  <c r="H95" i="13"/>
  <c r="G95" i="13"/>
  <c r="F95" i="13"/>
  <c r="E95" i="13"/>
  <c r="N94" i="13"/>
  <c r="M93" i="13"/>
  <c r="K93" i="13"/>
  <c r="J93" i="13"/>
  <c r="I93" i="13"/>
  <c r="H93" i="13"/>
  <c r="G93" i="13"/>
  <c r="F93" i="13"/>
  <c r="E93" i="13"/>
  <c r="N83" i="13"/>
  <c r="M81" i="13"/>
  <c r="K81" i="13"/>
  <c r="J81" i="13"/>
  <c r="I81" i="13"/>
  <c r="H81" i="13"/>
  <c r="G81" i="13"/>
  <c r="F81" i="13"/>
  <c r="E81" i="13"/>
  <c r="N81" i="13"/>
  <c r="M82" i="13"/>
  <c r="K82" i="13"/>
  <c r="J82" i="13"/>
  <c r="I82" i="13"/>
  <c r="H82" i="13"/>
  <c r="G82" i="13"/>
  <c r="F82" i="13"/>
  <c r="E82" i="13"/>
  <c r="N90" i="13"/>
  <c r="M90" i="13"/>
  <c r="K90" i="13"/>
  <c r="J90" i="13"/>
  <c r="I90" i="13"/>
  <c r="H90" i="13"/>
  <c r="G90" i="13"/>
  <c r="F90" i="13"/>
  <c r="E90" i="13"/>
  <c r="N85" i="13"/>
  <c r="M85" i="13"/>
  <c r="K83" i="13"/>
  <c r="J83" i="13"/>
  <c r="I83" i="13"/>
  <c r="H83" i="13"/>
  <c r="G83" i="13"/>
  <c r="F83" i="13"/>
  <c r="E83" i="13"/>
  <c r="N77" i="13"/>
  <c r="M79" i="13"/>
  <c r="K79" i="13"/>
  <c r="J79" i="13"/>
  <c r="I79" i="13"/>
  <c r="H79" i="13"/>
  <c r="G79" i="13"/>
  <c r="F79" i="13"/>
  <c r="E79" i="13"/>
  <c r="N86" i="13"/>
  <c r="M86" i="13"/>
  <c r="K88" i="13"/>
  <c r="J88" i="13"/>
  <c r="I88" i="13"/>
  <c r="H88" i="13"/>
  <c r="G88" i="13"/>
  <c r="F88" i="13"/>
  <c r="E88" i="13"/>
  <c r="N88" i="13"/>
  <c r="M88" i="13"/>
  <c r="K87" i="13"/>
  <c r="J87" i="13"/>
  <c r="I87" i="13"/>
  <c r="H87" i="13"/>
  <c r="G87" i="13"/>
  <c r="F87" i="13"/>
  <c r="E87" i="13"/>
  <c r="N82" i="13"/>
  <c r="M80" i="13"/>
  <c r="K85" i="13"/>
  <c r="J85" i="13"/>
  <c r="I85" i="13"/>
  <c r="H85" i="13"/>
  <c r="G85" i="13"/>
  <c r="F85" i="13"/>
  <c r="E85" i="13"/>
  <c r="N79" i="13"/>
  <c r="M77" i="13"/>
  <c r="K77" i="13"/>
  <c r="J77" i="13"/>
  <c r="I77" i="13"/>
  <c r="H77" i="13"/>
  <c r="G77" i="13"/>
  <c r="F77" i="13"/>
  <c r="E77" i="13"/>
  <c r="N78" i="13"/>
  <c r="M78" i="13"/>
  <c r="K78" i="13"/>
  <c r="J78" i="13"/>
  <c r="I78" i="13"/>
  <c r="H78" i="13"/>
  <c r="G78" i="13"/>
  <c r="F78" i="13"/>
  <c r="E78" i="13"/>
  <c r="N74" i="13"/>
  <c r="M74" i="13"/>
  <c r="K74" i="13"/>
  <c r="J74" i="13"/>
  <c r="I74" i="13"/>
  <c r="H74" i="13"/>
  <c r="G74" i="13"/>
  <c r="F74" i="13"/>
  <c r="E74" i="13"/>
  <c r="N75" i="13"/>
  <c r="M75" i="13"/>
  <c r="K73" i="13"/>
  <c r="J73" i="13"/>
  <c r="I73" i="13"/>
  <c r="H73" i="13"/>
  <c r="G73" i="13"/>
  <c r="F73" i="13"/>
  <c r="E73" i="13"/>
  <c r="N76" i="13"/>
  <c r="M76" i="13"/>
  <c r="K76" i="13"/>
  <c r="J76" i="13"/>
  <c r="I76" i="13"/>
  <c r="H76" i="13"/>
  <c r="G76" i="13"/>
  <c r="F76" i="13"/>
  <c r="E76" i="13"/>
  <c r="N72" i="13"/>
  <c r="M72" i="13"/>
  <c r="K72" i="13"/>
  <c r="J72" i="13"/>
  <c r="I72" i="13"/>
  <c r="H72" i="13"/>
  <c r="G72" i="13"/>
  <c r="F72" i="13"/>
  <c r="E72" i="13"/>
  <c r="N73" i="13"/>
  <c r="M73" i="13"/>
  <c r="K75" i="13"/>
  <c r="J75" i="13"/>
  <c r="I75" i="13"/>
  <c r="H75" i="13"/>
  <c r="G75" i="13"/>
  <c r="F75" i="13"/>
  <c r="E75" i="13"/>
  <c r="N71" i="13"/>
  <c r="M71" i="13"/>
  <c r="K71" i="13"/>
  <c r="J71" i="13"/>
  <c r="I71" i="13"/>
  <c r="H71" i="13"/>
  <c r="G71" i="13"/>
  <c r="F71" i="13"/>
  <c r="E71" i="13"/>
  <c r="N67" i="13"/>
  <c r="M65" i="13"/>
  <c r="K65" i="13"/>
  <c r="J65" i="13"/>
  <c r="I65" i="13"/>
  <c r="H65" i="13"/>
  <c r="G65" i="13"/>
  <c r="F65" i="13"/>
  <c r="E65" i="13"/>
  <c r="N68" i="13"/>
  <c r="M66" i="13"/>
  <c r="K66" i="13"/>
  <c r="J66" i="13"/>
  <c r="I66" i="13"/>
  <c r="H66" i="13"/>
  <c r="G66" i="13"/>
  <c r="F66" i="13"/>
  <c r="E66" i="13"/>
  <c r="N69" i="13"/>
  <c r="M70" i="13"/>
  <c r="K70" i="13"/>
  <c r="J70" i="13"/>
  <c r="I70" i="13"/>
  <c r="H70" i="13"/>
  <c r="G70" i="13"/>
  <c r="F70" i="13"/>
  <c r="E70" i="13"/>
  <c r="N64" i="13"/>
  <c r="M64" i="13"/>
  <c r="K64" i="13"/>
  <c r="J64" i="13"/>
  <c r="I64" i="13"/>
  <c r="H64" i="13"/>
  <c r="G64" i="13"/>
  <c r="F64" i="13"/>
  <c r="E64" i="13"/>
  <c r="N65" i="13"/>
  <c r="M67" i="13"/>
  <c r="K67" i="13"/>
  <c r="J67" i="13"/>
  <c r="I67" i="13"/>
  <c r="H67" i="13"/>
  <c r="G67" i="13"/>
  <c r="F67" i="13"/>
  <c r="E67" i="13"/>
  <c r="N63" i="13"/>
  <c r="M63" i="13"/>
  <c r="K63" i="13"/>
  <c r="J63" i="13"/>
  <c r="I63" i="13"/>
  <c r="H63" i="13"/>
  <c r="G63" i="13"/>
  <c r="F63" i="13"/>
  <c r="E63" i="13"/>
  <c r="N61" i="13"/>
  <c r="M62" i="13"/>
  <c r="K62" i="13"/>
  <c r="J62" i="13"/>
  <c r="I62" i="13"/>
  <c r="H62" i="13"/>
  <c r="G62" i="13"/>
  <c r="F62" i="13"/>
  <c r="E62" i="13"/>
  <c r="N60" i="13"/>
  <c r="M60" i="13"/>
  <c r="K60" i="13"/>
  <c r="J60" i="13"/>
  <c r="I60" i="13"/>
  <c r="H60" i="13"/>
  <c r="G60" i="13"/>
  <c r="F60" i="13"/>
  <c r="E60" i="13"/>
  <c r="N59" i="13"/>
  <c r="M59" i="13"/>
  <c r="K59" i="13"/>
  <c r="J59" i="13"/>
  <c r="I59" i="13"/>
  <c r="H59" i="13"/>
  <c r="G59" i="13"/>
  <c r="F59" i="13"/>
  <c r="E59" i="13"/>
  <c r="N66" i="13"/>
  <c r="M68" i="13"/>
  <c r="K68" i="13"/>
  <c r="J68" i="13"/>
  <c r="I68" i="13"/>
  <c r="H68" i="13"/>
  <c r="G68" i="13"/>
  <c r="F68" i="13"/>
  <c r="E68" i="13"/>
  <c r="N62" i="13"/>
  <c r="M61" i="13"/>
  <c r="K61" i="13"/>
  <c r="J61" i="13"/>
  <c r="I61" i="13"/>
  <c r="H61" i="13"/>
  <c r="G61" i="13"/>
  <c r="F61" i="13"/>
  <c r="E61" i="13"/>
  <c r="N54" i="13"/>
  <c r="M55" i="13"/>
  <c r="K55" i="13"/>
  <c r="J55" i="13"/>
  <c r="I55" i="13"/>
  <c r="H55" i="13"/>
  <c r="G55" i="13"/>
  <c r="F55" i="13"/>
  <c r="E55" i="13"/>
  <c r="N50" i="13"/>
  <c r="M50" i="13"/>
  <c r="K50" i="13"/>
  <c r="J50" i="13"/>
  <c r="I50" i="13"/>
  <c r="H50" i="13"/>
  <c r="G50" i="13"/>
  <c r="F50" i="13"/>
  <c r="E50" i="13"/>
  <c r="N49" i="13"/>
  <c r="M48" i="13"/>
  <c r="K48" i="13"/>
  <c r="J48" i="13"/>
  <c r="I48" i="13"/>
  <c r="H48" i="13"/>
  <c r="G48" i="13"/>
  <c r="F48" i="13"/>
  <c r="E48" i="13"/>
  <c r="N51" i="13"/>
  <c r="M52" i="13"/>
  <c r="K52" i="13"/>
  <c r="J52" i="13"/>
  <c r="I52" i="13"/>
  <c r="H52" i="13"/>
  <c r="G52" i="13"/>
  <c r="F52" i="13"/>
  <c r="E52" i="13"/>
  <c r="N53" i="13"/>
  <c r="M56" i="13"/>
  <c r="K56" i="13"/>
  <c r="J56" i="13"/>
  <c r="I56" i="13"/>
  <c r="H56" i="13"/>
  <c r="G56" i="13"/>
  <c r="F56" i="13"/>
  <c r="E56" i="13"/>
  <c r="N47" i="13"/>
  <c r="M47" i="13"/>
  <c r="K47" i="13"/>
  <c r="J47" i="13"/>
  <c r="I47" i="13"/>
  <c r="H47" i="13"/>
  <c r="G47" i="13"/>
  <c r="F47" i="13"/>
  <c r="E47" i="13"/>
  <c r="N42" i="13"/>
  <c r="M42" i="13"/>
  <c r="K42" i="13"/>
  <c r="J42" i="13"/>
  <c r="I42" i="13"/>
  <c r="H42" i="13"/>
  <c r="G42" i="13"/>
  <c r="F42" i="13"/>
  <c r="E42" i="13"/>
  <c r="N52" i="13"/>
  <c r="M51" i="13"/>
  <c r="K51" i="13"/>
  <c r="J51" i="13"/>
  <c r="I51" i="13"/>
  <c r="H51" i="13"/>
  <c r="G51" i="13"/>
  <c r="F51" i="13"/>
  <c r="E51" i="13"/>
  <c r="N45" i="13"/>
  <c r="M49" i="13"/>
  <c r="K49" i="13"/>
  <c r="J49" i="13"/>
  <c r="I49" i="13"/>
  <c r="H49" i="13"/>
  <c r="G49" i="13"/>
  <c r="F49" i="13"/>
  <c r="E49" i="13"/>
  <c r="N44" i="13"/>
  <c r="M45" i="13"/>
  <c r="K45" i="13"/>
  <c r="J45" i="13"/>
  <c r="I45" i="13"/>
  <c r="H45" i="13"/>
  <c r="G45" i="13"/>
  <c r="F45" i="13"/>
  <c r="E45" i="13"/>
  <c r="N41" i="13"/>
  <c r="M46" i="13"/>
  <c r="K46" i="13"/>
  <c r="J46" i="13"/>
  <c r="I46" i="13"/>
  <c r="H46" i="13"/>
  <c r="G46" i="13"/>
  <c r="F46" i="13"/>
  <c r="E46" i="13"/>
  <c r="N43" i="13"/>
  <c r="M44" i="13"/>
  <c r="K44" i="13"/>
  <c r="J44" i="13"/>
  <c r="I44" i="13"/>
  <c r="H44" i="13"/>
  <c r="G44" i="13"/>
  <c r="F44" i="13"/>
  <c r="E44" i="13"/>
  <c r="N48" i="13"/>
  <c r="M43" i="13"/>
  <c r="K43" i="13"/>
  <c r="J43" i="13"/>
  <c r="I43" i="13"/>
  <c r="H43" i="13"/>
  <c r="G43" i="13"/>
  <c r="F43" i="13"/>
  <c r="E43" i="13"/>
  <c r="N46" i="13"/>
  <c r="M41" i="13"/>
  <c r="K41" i="13"/>
  <c r="J41" i="13"/>
  <c r="I41" i="13"/>
  <c r="H41" i="13"/>
  <c r="G41" i="13"/>
  <c r="F41" i="13"/>
  <c r="E41" i="13"/>
  <c r="N37" i="13"/>
  <c r="M37" i="13"/>
  <c r="K37" i="13"/>
  <c r="J37" i="13"/>
  <c r="I37" i="13"/>
  <c r="H37" i="13"/>
  <c r="G37" i="13"/>
  <c r="F37" i="13"/>
  <c r="E37" i="13"/>
  <c r="N28" i="13"/>
  <c r="M25" i="13"/>
  <c r="K25" i="13"/>
  <c r="J25" i="13"/>
  <c r="I25" i="13"/>
  <c r="H25" i="13"/>
  <c r="G25" i="13"/>
  <c r="F25" i="13"/>
  <c r="E25" i="13"/>
  <c r="N29" i="13"/>
  <c r="M29" i="13"/>
  <c r="K29" i="13"/>
  <c r="J29" i="13"/>
  <c r="I29" i="13"/>
  <c r="H29" i="13"/>
  <c r="G29" i="13"/>
  <c r="F29" i="13"/>
  <c r="E29" i="13"/>
  <c r="N30" i="13"/>
  <c r="M30" i="13"/>
  <c r="K30" i="13"/>
  <c r="J30" i="13"/>
  <c r="I30" i="13"/>
  <c r="H30" i="13"/>
  <c r="G30" i="13"/>
  <c r="F30" i="13"/>
  <c r="E30" i="13"/>
  <c r="N35" i="13"/>
  <c r="M35" i="13"/>
  <c r="K35" i="13"/>
  <c r="J35" i="13"/>
  <c r="I35" i="13"/>
  <c r="H35" i="13"/>
  <c r="G35" i="13"/>
  <c r="F35" i="13"/>
  <c r="E35" i="13"/>
  <c r="N34" i="13"/>
  <c r="M34" i="13"/>
  <c r="K34" i="13"/>
  <c r="J34" i="13"/>
  <c r="I34" i="13"/>
  <c r="H34" i="13"/>
  <c r="G34" i="13"/>
  <c r="F34" i="13"/>
  <c r="E34" i="13"/>
  <c r="N36" i="13"/>
  <c r="M36" i="13"/>
  <c r="K36" i="13"/>
  <c r="J36" i="13"/>
  <c r="I36" i="13"/>
  <c r="H36" i="13"/>
  <c r="G36" i="13"/>
  <c r="F36" i="13"/>
  <c r="E36" i="13"/>
  <c r="N32" i="13"/>
  <c r="M32" i="13"/>
  <c r="K32" i="13"/>
  <c r="J32" i="13"/>
  <c r="I32" i="13"/>
  <c r="H32" i="13"/>
  <c r="G32" i="13"/>
  <c r="F32" i="13"/>
  <c r="E32" i="13"/>
  <c r="N25" i="13"/>
  <c r="M28" i="13"/>
  <c r="K28" i="13"/>
  <c r="J28" i="13"/>
  <c r="I28" i="13"/>
  <c r="H28" i="13"/>
  <c r="G28" i="13"/>
  <c r="F28" i="13"/>
  <c r="E28" i="13"/>
  <c r="N21" i="13"/>
  <c r="M23" i="13"/>
  <c r="K23" i="13"/>
  <c r="J23" i="13"/>
  <c r="I23" i="13"/>
  <c r="H23" i="13"/>
  <c r="G23" i="13"/>
  <c r="F23" i="13"/>
  <c r="E23" i="13"/>
  <c r="N27" i="13"/>
  <c r="M27" i="13"/>
  <c r="K27" i="13"/>
  <c r="J27" i="13"/>
  <c r="I27" i="13"/>
  <c r="H27" i="13"/>
  <c r="G27" i="13"/>
  <c r="F27" i="13"/>
  <c r="E27" i="13"/>
  <c r="M22" i="13"/>
  <c r="K22" i="13"/>
  <c r="J22" i="13"/>
  <c r="I22" i="13"/>
  <c r="H22" i="13"/>
  <c r="G22" i="13"/>
  <c r="F22" i="13"/>
  <c r="E22" i="13"/>
  <c r="N33" i="13"/>
  <c r="M33" i="13"/>
  <c r="K33" i="13"/>
  <c r="J33" i="13"/>
  <c r="I33" i="13"/>
  <c r="H33" i="13"/>
  <c r="G33" i="13"/>
  <c r="F33" i="13"/>
  <c r="E33" i="13"/>
  <c r="M20" i="13"/>
  <c r="K20" i="13"/>
  <c r="J20" i="13"/>
  <c r="I20" i="13"/>
  <c r="H20" i="13"/>
  <c r="G20" i="13"/>
  <c r="F20" i="13"/>
  <c r="E20" i="13"/>
  <c r="N22" i="13"/>
  <c r="M24" i="13"/>
  <c r="K24" i="13"/>
  <c r="J24" i="13"/>
  <c r="I24" i="13"/>
  <c r="H24" i="13"/>
  <c r="G24" i="13"/>
  <c r="F24" i="13"/>
  <c r="E24" i="13"/>
  <c r="N31" i="13"/>
  <c r="M31" i="13"/>
  <c r="K31" i="13"/>
  <c r="J31" i="13"/>
  <c r="I31" i="13"/>
  <c r="H31" i="13"/>
  <c r="G31" i="13"/>
  <c r="F31" i="13"/>
  <c r="E31" i="13"/>
  <c r="N26" i="13"/>
  <c r="M26" i="13"/>
  <c r="K26" i="13"/>
  <c r="J26" i="13"/>
  <c r="I26" i="13"/>
  <c r="H26" i="13"/>
  <c r="G26" i="13"/>
  <c r="F26" i="13"/>
  <c r="E26" i="13"/>
  <c r="N20" i="13"/>
  <c r="M21" i="13"/>
  <c r="K21" i="13"/>
  <c r="J21" i="13"/>
  <c r="I21" i="13"/>
  <c r="H21" i="13"/>
  <c r="G21" i="13"/>
  <c r="F21" i="13"/>
  <c r="E21" i="13"/>
  <c r="N11" i="13"/>
  <c r="M11" i="13"/>
  <c r="K11" i="13"/>
  <c r="J11" i="13"/>
  <c r="I11" i="13"/>
  <c r="H11" i="13"/>
  <c r="G11" i="13"/>
  <c r="F11" i="13"/>
  <c r="E11" i="13"/>
  <c r="N19" i="13"/>
  <c r="M19" i="13"/>
  <c r="K19" i="13"/>
  <c r="J19" i="13"/>
  <c r="I19" i="13"/>
  <c r="H19" i="13"/>
  <c r="G19" i="13"/>
  <c r="F19" i="13"/>
  <c r="E19" i="13"/>
  <c r="N16" i="13"/>
  <c r="M16" i="13"/>
  <c r="K16" i="13"/>
  <c r="J16" i="13"/>
  <c r="I16" i="13"/>
  <c r="H16" i="13"/>
  <c r="G16" i="13"/>
  <c r="F16" i="13"/>
  <c r="E16" i="13"/>
  <c r="N18" i="13"/>
  <c r="M18" i="13"/>
  <c r="K18" i="13"/>
  <c r="J18" i="13"/>
  <c r="I18" i="13"/>
  <c r="H18" i="13"/>
  <c r="G18" i="13"/>
  <c r="F18" i="13"/>
  <c r="E18" i="13"/>
  <c r="N17" i="13"/>
  <c r="M17" i="13"/>
  <c r="K17" i="13"/>
  <c r="J17" i="13"/>
  <c r="I17" i="13"/>
  <c r="H17" i="13"/>
  <c r="G17" i="13"/>
  <c r="F17" i="13"/>
  <c r="E17" i="13"/>
  <c r="N13" i="13"/>
  <c r="M13" i="13"/>
  <c r="K13" i="13"/>
  <c r="J13" i="13"/>
  <c r="I13" i="13"/>
  <c r="H13" i="13"/>
  <c r="G13" i="13"/>
  <c r="F13" i="13"/>
  <c r="E13" i="13"/>
  <c r="N9" i="13"/>
  <c r="M9" i="13"/>
  <c r="K9" i="13"/>
  <c r="J9" i="13"/>
  <c r="I9" i="13"/>
  <c r="H9" i="13"/>
  <c r="G9" i="13"/>
  <c r="F9" i="13"/>
  <c r="E9" i="13"/>
  <c r="N8" i="13"/>
  <c r="M8" i="13"/>
  <c r="K8" i="13"/>
  <c r="J8" i="13"/>
  <c r="I8" i="13"/>
  <c r="H8" i="13"/>
  <c r="G8" i="13"/>
  <c r="F8" i="13"/>
  <c r="E8" i="13"/>
  <c r="N7" i="13"/>
  <c r="M7" i="13"/>
  <c r="K7" i="13"/>
  <c r="J7" i="13"/>
  <c r="I7" i="13"/>
  <c r="H7" i="13"/>
  <c r="G7" i="13"/>
  <c r="F7" i="13"/>
  <c r="E7" i="13"/>
  <c r="N6" i="13"/>
  <c r="M6" i="13"/>
  <c r="K6" i="13"/>
  <c r="J6" i="13"/>
  <c r="I6" i="13"/>
  <c r="H6" i="13"/>
  <c r="G6" i="13"/>
  <c r="F6" i="13"/>
  <c r="E6" i="13"/>
  <c r="N15" i="13"/>
  <c r="M15" i="13"/>
  <c r="K15" i="13"/>
  <c r="J15" i="13"/>
  <c r="I15" i="13"/>
  <c r="H15" i="13"/>
  <c r="G15" i="13"/>
  <c r="F15" i="13"/>
  <c r="E15" i="13"/>
  <c r="N14" i="13"/>
  <c r="M12" i="13"/>
  <c r="K12" i="13"/>
  <c r="J12" i="13"/>
  <c r="I12" i="13"/>
  <c r="H12" i="13"/>
  <c r="G12" i="13"/>
  <c r="F12" i="13"/>
  <c r="E12" i="13"/>
  <c r="N12" i="13"/>
  <c r="M14" i="13"/>
  <c r="K14" i="13"/>
  <c r="J14" i="13"/>
  <c r="I14" i="13"/>
  <c r="H14" i="13"/>
  <c r="G14" i="13"/>
  <c r="F14" i="13"/>
  <c r="E14" i="13"/>
  <c r="N10" i="13"/>
  <c r="M10" i="13"/>
  <c r="K10" i="13"/>
  <c r="J10" i="13"/>
  <c r="I10" i="13"/>
  <c r="H10" i="13"/>
  <c r="G10" i="13"/>
  <c r="F10" i="13"/>
  <c r="E10" i="13"/>
  <c r="N4" i="13"/>
  <c r="M4" i="13"/>
  <c r="K4" i="13"/>
  <c r="J4" i="13"/>
  <c r="I4" i="13"/>
  <c r="H4" i="13"/>
  <c r="G4" i="13"/>
  <c r="F4" i="13"/>
  <c r="E4" i="13"/>
  <c r="N5" i="13"/>
  <c r="M5" i="13"/>
  <c r="K5" i="13"/>
  <c r="J5" i="13"/>
  <c r="I5" i="13"/>
  <c r="H5" i="13"/>
  <c r="G5" i="13"/>
  <c r="F5" i="13"/>
  <c r="E5" i="13"/>
  <c r="N3" i="13"/>
  <c r="M3" i="13"/>
  <c r="K3" i="13"/>
  <c r="J3" i="13"/>
  <c r="I3" i="13"/>
  <c r="H3" i="13"/>
  <c r="G3" i="13"/>
  <c r="F3" i="13"/>
  <c r="E3" i="13"/>
  <c r="D70" i="31"/>
  <c r="C70" i="31"/>
  <c r="D69" i="31"/>
  <c r="C69" i="31"/>
  <c r="D68" i="31"/>
  <c r="C68" i="31"/>
  <c r="D67" i="31"/>
  <c r="C67" i="31"/>
  <c r="D66" i="31"/>
  <c r="C66" i="31"/>
  <c r="D65" i="31"/>
  <c r="C65" i="31"/>
  <c r="D64" i="31"/>
  <c r="C64" i="31"/>
  <c r="D63" i="31"/>
  <c r="C63" i="31"/>
  <c r="D62" i="31"/>
  <c r="C62" i="31"/>
  <c r="D61" i="31"/>
  <c r="C61" i="31"/>
  <c r="D60" i="31"/>
  <c r="C60" i="31"/>
  <c r="D59" i="31"/>
  <c r="C59" i="31"/>
  <c r="D58" i="31"/>
  <c r="C58" i="31"/>
  <c r="D57" i="31"/>
  <c r="C57" i="31"/>
  <c r="D56" i="31"/>
  <c r="C56" i="31"/>
  <c r="D55" i="31"/>
  <c r="C55" i="31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3" i="31"/>
  <c r="C69" i="13" l="1"/>
  <c r="D69" i="13" a="1"/>
  <c r="D69" i="13" s="1"/>
  <c r="D53" i="13" a="1"/>
  <c r="D53" i="13" s="1"/>
  <c r="C53" i="13"/>
  <c r="D80" i="13" a="1"/>
  <c r="D80" i="13" s="1"/>
  <c r="C80" i="13"/>
  <c r="C86" i="13"/>
  <c r="D86" i="13" a="1"/>
  <c r="D86" i="13" s="1"/>
  <c r="C54" i="13"/>
  <c r="D54" i="13" a="1"/>
  <c r="D54" i="13" s="1"/>
  <c r="D114" i="13" a="1"/>
  <c r="D114" i="13" s="1"/>
  <c r="D83" i="13" a="1"/>
  <c r="D83" i="13" s="1"/>
  <c r="C114" i="13"/>
  <c r="C83" i="13"/>
  <c r="D103" i="13" a="1"/>
  <c r="D103" i="13" s="1"/>
  <c r="C103" i="13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3" i="31"/>
  <c r="D51" i="16"/>
  <c r="C51" i="16"/>
  <c r="D77" i="16"/>
  <c r="C77" i="16"/>
  <c r="D76" i="16"/>
  <c r="C76" i="16"/>
  <c r="D75" i="16"/>
  <c r="C75" i="16"/>
  <c r="D74" i="16"/>
  <c r="C74" i="16"/>
  <c r="D73" i="16"/>
  <c r="C73" i="16"/>
  <c r="D72" i="16"/>
  <c r="C72" i="16"/>
  <c r="D71" i="16"/>
  <c r="C71" i="16"/>
  <c r="D70" i="16"/>
  <c r="C70" i="16"/>
  <c r="D69" i="16"/>
  <c r="C69" i="16"/>
  <c r="D68" i="16"/>
  <c r="C68" i="16"/>
  <c r="D67" i="16"/>
  <c r="C67" i="16"/>
  <c r="D66" i="16"/>
  <c r="C66" i="16"/>
  <c r="D65" i="16"/>
  <c r="C65" i="16"/>
  <c r="D64" i="16"/>
  <c r="C64" i="16"/>
  <c r="D63" i="16"/>
  <c r="C63" i="16"/>
  <c r="D62" i="16"/>
  <c r="C62" i="16"/>
  <c r="D61" i="16"/>
  <c r="C61" i="16"/>
  <c r="D60" i="16"/>
  <c r="C60" i="16"/>
  <c r="D59" i="16"/>
  <c r="C59" i="16"/>
  <c r="D58" i="16"/>
  <c r="C58" i="16"/>
  <c r="D57" i="16"/>
  <c r="C57" i="16"/>
  <c r="D56" i="16"/>
  <c r="C56" i="16"/>
  <c r="D55" i="16"/>
  <c r="C55" i="16"/>
  <c r="D54" i="16"/>
  <c r="C54" i="16"/>
  <c r="D53" i="16"/>
  <c r="C53" i="16"/>
  <c r="D52" i="16"/>
  <c r="C52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D73" i="13" l="1" a="1"/>
  <c r="D73" i="13" s="1"/>
  <c r="C73" i="13"/>
  <c r="D110" i="13" a="1"/>
  <c r="D110" i="13" s="1"/>
  <c r="C71" i="13"/>
  <c r="D71" i="13" a="1"/>
  <c r="D71" i="13" s="1"/>
  <c r="C110" i="13"/>
  <c r="D42" i="13" a="1"/>
  <c r="D42" i="13" s="1"/>
  <c r="C42" i="13"/>
  <c r="D12" i="29" l="1"/>
  <c r="C12" i="29"/>
  <c r="D13" i="13" l="1" a="1"/>
  <c r="D13" i="13" s="1"/>
  <c r="C13" i="13"/>
  <c r="D56" i="13" a="1"/>
  <c r="D56" i="13" s="1"/>
  <c r="C56" i="13"/>
  <c r="C18" i="13" l="1"/>
  <c r="D18" i="13" a="1"/>
  <c r="D18" i="13" s="1"/>
  <c r="D49" i="29"/>
  <c r="C49" i="29"/>
  <c r="D48" i="29"/>
  <c r="C48" i="29"/>
  <c r="D47" i="29"/>
  <c r="C47" i="29"/>
  <c r="D46" i="29"/>
  <c r="C46" i="29"/>
  <c r="D45" i="29"/>
  <c r="C45" i="29"/>
  <c r="D44" i="29"/>
  <c r="C44" i="29"/>
  <c r="D43" i="29"/>
  <c r="C43" i="29"/>
  <c r="D42" i="29"/>
  <c r="C42" i="29"/>
  <c r="D41" i="29"/>
  <c r="C41" i="29"/>
  <c r="K49" i="29" l="1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D45" i="35"/>
  <c r="C45" i="35"/>
  <c r="D44" i="35"/>
  <c r="C44" i="35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34" i="36"/>
  <c r="C34" i="36"/>
  <c r="D11" i="13" l="1" a="1"/>
  <c r="D11" i="13" s="1"/>
  <c r="C11" i="13"/>
  <c r="C90" i="13"/>
  <c r="N116" i="13"/>
  <c r="D90" i="13" a="1"/>
  <c r="D90" i="13" s="1"/>
  <c r="K49" i="36" l="1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D49" i="36"/>
  <c r="C49" i="36"/>
  <c r="D48" i="36"/>
  <c r="C48" i="36"/>
  <c r="D47" i="36"/>
  <c r="C47" i="36"/>
  <c r="D46" i="36"/>
  <c r="C46" i="36"/>
  <c r="D45" i="36"/>
  <c r="C45" i="36"/>
  <c r="D44" i="36"/>
  <c r="C44" i="36"/>
  <c r="D43" i="36"/>
  <c r="C43" i="36"/>
  <c r="D42" i="36"/>
  <c r="C42" i="36"/>
  <c r="D41" i="36"/>
  <c r="C41" i="36"/>
  <c r="D40" i="36"/>
  <c r="C40" i="36"/>
  <c r="D38" i="36"/>
  <c r="C38" i="36"/>
  <c r="D39" i="36"/>
  <c r="C39" i="36"/>
  <c r="D37" i="36"/>
  <c r="C37" i="36"/>
  <c r="D36" i="36"/>
  <c r="C36" i="36"/>
  <c r="D35" i="36"/>
  <c r="C35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3" i="36"/>
  <c r="C3" i="36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L40" i="37"/>
  <c r="L39" i="37"/>
  <c r="L21" i="37"/>
  <c r="L20" i="37"/>
  <c r="L19" i="37"/>
  <c r="L18" i="37"/>
  <c r="L15" i="37"/>
  <c r="L14" i="37"/>
  <c r="L38" i="37"/>
  <c r="L12" i="37"/>
  <c r="D85" i="13" l="1" a="1"/>
  <c r="D85" i="13" s="1"/>
  <c r="M116" i="13"/>
  <c r="C85" i="13"/>
  <c r="D70" i="13" a="1"/>
  <c r="D70" i="13" s="1"/>
  <c r="D35" i="13" a="1"/>
  <c r="D35" i="13" s="1"/>
  <c r="D5" i="13" a="1"/>
  <c r="D5" i="13" s="1"/>
  <c r="D9" i="13" a="1"/>
  <c r="D9" i="13" s="1"/>
  <c r="C5" i="13"/>
  <c r="C9" i="13"/>
  <c r="C35" i="13"/>
  <c r="C70" i="13"/>
  <c r="L116" i="13"/>
  <c r="K116" i="13" l="1"/>
  <c r="K55" i="38"/>
  <c r="K60" i="38"/>
  <c r="K48" i="38"/>
  <c r="K39" i="38"/>
  <c r="K46" i="38"/>
  <c r="K30" i="38"/>
  <c r="K42" i="38"/>
  <c r="K20" i="38"/>
  <c r="K57" i="38"/>
  <c r="K44" i="38"/>
  <c r="K37" i="38"/>
  <c r="K31" i="38"/>
  <c r="K59" i="38"/>
  <c r="K35" i="38"/>
  <c r="K23" i="38"/>
  <c r="K51" i="38"/>
  <c r="K47" i="38"/>
  <c r="K29" i="38"/>
  <c r="K11" i="38"/>
  <c r="K58" i="38"/>
  <c r="K13" i="38"/>
  <c r="K36" i="38"/>
  <c r="K22" i="38"/>
  <c r="K25" i="38"/>
  <c r="K49" i="38"/>
  <c r="K40" i="38"/>
  <c r="K54" i="38"/>
  <c r="K62" i="38"/>
  <c r="K12" i="38"/>
  <c r="K56" i="38"/>
  <c r="K53" i="38"/>
  <c r="K21" i="38"/>
  <c r="K17" i="38"/>
  <c r="K50" i="38"/>
  <c r="K15" i="38"/>
  <c r="K61" i="38"/>
  <c r="K28" i="38"/>
  <c r="K38" i="38"/>
  <c r="K34" i="38"/>
  <c r="D27" i="13" l="1" a="1"/>
  <c r="D27" i="13" s="1"/>
  <c r="C109" i="13"/>
  <c r="C27" i="13"/>
  <c r="D109" i="13" a="1"/>
  <c r="D109" i="13" s="1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K64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C3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D50" i="16"/>
  <c r="C50" i="16"/>
  <c r="D49" i="16"/>
  <c r="C49" i="16"/>
  <c r="D48" i="16"/>
  <c r="C48" i="16"/>
  <c r="K33" i="38"/>
  <c r="K14" i="38"/>
  <c r="K52" i="38"/>
  <c r="K10" i="38"/>
  <c r="K5" i="38"/>
  <c r="K16" i="38"/>
  <c r="K9" i="38"/>
  <c r="K32" i="38"/>
  <c r="K3" i="38"/>
  <c r="K8" i="38"/>
  <c r="K19" i="38"/>
  <c r="K45" i="38"/>
  <c r="K26" i="38"/>
  <c r="K4" i="38"/>
  <c r="K24" i="38"/>
  <c r="K18" i="38"/>
  <c r="K43" i="38"/>
  <c r="K7" i="38"/>
  <c r="K27" i="38"/>
  <c r="K6" i="38"/>
  <c r="L37" i="37"/>
  <c r="L11" i="37"/>
  <c r="L36" i="37"/>
  <c r="L35" i="37"/>
  <c r="L10" i="37"/>
  <c r="L34" i="37"/>
  <c r="L33" i="37"/>
  <c r="L32" i="37"/>
  <c r="L31" i="37"/>
  <c r="L9" i="37"/>
  <c r="L8" i="37"/>
  <c r="L7" i="37"/>
  <c r="L6" i="37"/>
  <c r="L30" i="37"/>
  <c r="L29" i="37"/>
  <c r="L28" i="37"/>
  <c r="L5" i="37"/>
  <c r="L27" i="37"/>
  <c r="L4" i="37"/>
  <c r="L26" i="37"/>
  <c r="L25" i="37"/>
  <c r="L24" i="37"/>
  <c r="L23" i="37"/>
  <c r="L22" i="37"/>
  <c r="L3" i="37"/>
  <c r="L17" i="37"/>
  <c r="L16" i="37"/>
  <c r="L13" i="37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K4" i="35"/>
  <c r="K3" i="35"/>
  <c r="D95" i="13" l="1" a="1"/>
  <c r="D95" i="13" s="1"/>
  <c r="C107" i="13"/>
  <c r="D72" i="13" a="1"/>
  <c r="D72" i="13" s="1"/>
  <c r="D43" i="13" a="1"/>
  <c r="D43" i="13" s="1"/>
  <c r="D81" i="13" a="1"/>
  <c r="D81" i="13" s="1"/>
  <c r="C111" i="13"/>
  <c r="C105" i="13"/>
  <c r="C112" i="13"/>
  <c r="C115" i="13"/>
  <c r="D60" i="13" a="1"/>
  <c r="D60" i="13" s="1"/>
  <c r="C22" i="13"/>
  <c r="D22" i="13" a="1"/>
  <c r="D22" i="13" s="1"/>
  <c r="C100" i="13"/>
  <c r="D100" i="13" a="1"/>
  <c r="D100" i="13" s="1"/>
  <c r="D94" i="13" a="1"/>
  <c r="D94" i="13" s="1"/>
  <c r="C94" i="13"/>
  <c r="C50" i="13"/>
  <c r="D50" i="13" a="1"/>
  <c r="D50" i="13" s="1"/>
  <c r="C24" i="13"/>
  <c r="D24" i="13" a="1"/>
  <c r="D24" i="13" s="1"/>
  <c r="D16" i="13" a="1"/>
  <c r="D16" i="13" s="1"/>
  <c r="D44" i="13" a="1"/>
  <c r="D44" i="13" s="1"/>
  <c r="D30" i="13" a="1"/>
  <c r="D30" i="13" s="1"/>
  <c r="D108" i="13" a="1"/>
  <c r="D108" i="13" s="1"/>
  <c r="C108" i="13"/>
  <c r="D33" i="13" a="1"/>
  <c r="D33" i="13" s="1"/>
  <c r="D79" i="13" a="1"/>
  <c r="D79" i="13" s="1"/>
  <c r="D99" i="13" a="1"/>
  <c r="D99" i="13" s="1"/>
  <c r="D4" i="13" a="1"/>
  <c r="D4" i="13" s="1"/>
  <c r="C88" i="13"/>
  <c r="D88" i="13" a="1"/>
  <c r="D88" i="13" s="1"/>
  <c r="C113" i="13"/>
  <c r="D23" i="13" a="1"/>
  <c r="D23" i="13" s="1"/>
  <c r="D26" i="13" a="1"/>
  <c r="D26" i="13" s="1"/>
  <c r="D47" i="13" a="1"/>
  <c r="D47" i="13" s="1"/>
  <c r="D36" i="13" a="1"/>
  <c r="D36" i="13" s="1"/>
  <c r="C106" i="13"/>
  <c r="C96" i="13"/>
  <c r="C95" i="13"/>
  <c r="D97" i="13" a="1"/>
  <c r="D97" i="13" s="1"/>
  <c r="C97" i="13"/>
  <c r="C93" i="13"/>
  <c r="D93" i="13" a="1"/>
  <c r="D93" i="13" s="1"/>
  <c r="D92" i="13" a="1"/>
  <c r="D92" i="13" s="1"/>
  <c r="C92" i="13"/>
  <c r="C99" i="13"/>
  <c r="C72" i="13"/>
  <c r="C81" i="13"/>
  <c r="C82" i="13"/>
  <c r="D82" i="13" a="1"/>
  <c r="D82" i="13" s="1"/>
  <c r="C60" i="13"/>
  <c r="C79" i="13"/>
  <c r="C74" i="13"/>
  <c r="D74" i="13" a="1"/>
  <c r="D74" i="13" s="1"/>
  <c r="D77" i="13" a="1"/>
  <c r="D77" i="13" s="1"/>
  <c r="C77" i="13"/>
  <c r="C63" i="13"/>
  <c r="D63" i="13" a="1"/>
  <c r="D63" i="13" s="1"/>
  <c r="C62" i="13"/>
  <c r="D62" i="13" a="1"/>
  <c r="D62" i="13" s="1"/>
  <c r="C44" i="13"/>
  <c r="C23" i="13"/>
  <c r="C41" i="13"/>
  <c r="D41" i="13" a="1"/>
  <c r="D41" i="13" s="1"/>
  <c r="D48" i="13" a="1"/>
  <c r="D48" i="13" s="1"/>
  <c r="C48" i="13"/>
  <c r="C52" i="13"/>
  <c r="D52" i="13" a="1"/>
  <c r="D52" i="13" s="1"/>
  <c r="C47" i="13"/>
  <c r="C43" i="13"/>
  <c r="D55" i="13" a="1"/>
  <c r="D55" i="13" s="1"/>
  <c r="C55" i="13"/>
  <c r="C32" i="13"/>
  <c r="D32" i="13" a="1"/>
  <c r="D32" i="13" s="1"/>
  <c r="C25" i="13"/>
  <c r="D25" i="13" a="1"/>
  <c r="D25" i="13" s="1"/>
  <c r="C20" i="13"/>
  <c r="D20" i="13" a="1"/>
  <c r="D20" i="13" s="1"/>
  <c r="C30" i="13"/>
  <c r="C33" i="13"/>
  <c r="D17" i="13" a="1"/>
  <c r="D17" i="13" s="1"/>
  <c r="C17" i="13"/>
  <c r="C26" i="13"/>
  <c r="C36" i="13"/>
  <c r="C16" i="13"/>
  <c r="C4" i="13"/>
  <c r="D106" i="13" a="1"/>
  <c r="D106" i="13" s="1"/>
  <c r="D96" i="13" a="1"/>
  <c r="D96" i="13" s="1"/>
  <c r="D105" i="13" a="1"/>
  <c r="D105" i="13" s="1"/>
  <c r="D107" i="13" a="1"/>
  <c r="D107" i="13" s="1"/>
  <c r="D115" i="13" a="1"/>
  <c r="D115" i="13" s="1"/>
  <c r="D113" i="13" a="1"/>
  <c r="D113" i="13" s="1"/>
  <c r="D111" i="13" a="1"/>
  <c r="D111" i="13" s="1"/>
  <c r="D112" i="13" a="1"/>
  <c r="D112" i="13" s="1"/>
  <c r="H116" i="13"/>
  <c r="K31" i="34" l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C78" i="13" l="1"/>
  <c r="D78" i="13" a="1"/>
  <c r="D78" i="13" s="1"/>
  <c r="K40" i="33"/>
  <c r="D19" i="13" l="1" a="1"/>
  <c r="D19" i="13" s="1"/>
  <c r="D68" i="13" a="1"/>
  <c r="D68" i="13" s="1"/>
  <c r="C21" i="13"/>
  <c r="D21" i="13" a="1"/>
  <c r="D21" i="13" s="1"/>
  <c r="C14" i="13"/>
  <c r="D14" i="13" a="1"/>
  <c r="D14" i="13" s="1"/>
  <c r="C51" i="13"/>
  <c r="D51" i="13" a="1"/>
  <c r="D51" i="13" s="1"/>
  <c r="C68" i="13"/>
  <c r="C29" i="13"/>
  <c r="D29" i="13" a="1"/>
  <c r="D29" i="13" s="1"/>
  <c r="D12" i="13" a="1"/>
  <c r="D12" i="13" s="1"/>
  <c r="C12" i="13"/>
  <c r="C19" i="13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C3" i="16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1" i="29"/>
  <c r="C10" i="29"/>
  <c r="C9" i="29"/>
  <c r="C8" i="29"/>
  <c r="C7" i="29"/>
  <c r="C6" i="29"/>
  <c r="C5" i="29"/>
  <c r="C4" i="29"/>
  <c r="C3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1" i="29"/>
  <c r="D10" i="29"/>
  <c r="D9" i="29"/>
  <c r="D8" i="29"/>
  <c r="D7" i="29"/>
  <c r="D6" i="29"/>
  <c r="D5" i="29"/>
  <c r="D4" i="29"/>
  <c r="D3" i="29"/>
  <c r="K6" i="29"/>
  <c r="K5" i="29"/>
  <c r="K4" i="29"/>
  <c r="K3" i="29"/>
  <c r="K3" i="34"/>
  <c r="K46" i="33"/>
  <c r="K45" i="33"/>
  <c r="K44" i="33"/>
  <c r="K43" i="33"/>
  <c r="K42" i="33"/>
  <c r="K41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K6" i="32"/>
  <c r="K5" i="32"/>
  <c r="K4" i="32"/>
  <c r="D4" i="32"/>
  <c r="K3" i="32"/>
  <c r="D3" i="32"/>
  <c r="K4" i="31"/>
  <c r="D15" i="28"/>
  <c r="C15" i="28"/>
  <c r="E15" i="28"/>
  <c r="D23" i="28"/>
  <c r="C23" i="28"/>
  <c r="E23" i="28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0" i="16"/>
  <c r="C20" i="16"/>
  <c r="D18" i="16"/>
  <c r="C18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19" i="16"/>
  <c r="C19" i="16"/>
  <c r="D17" i="16"/>
  <c r="C17" i="16"/>
  <c r="D13" i="16"/>
  <c r="C13" i="16"/>
  <c r="D16" i="16"/>
  <c r="C16" i="16"/>
  <c r="D15" i="16"/>
  <c r="C15" i="16"/>
  <c r="D14" i="16"/>
  <c r="C14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6" i="16"/>
  <c r="K5" i="16"/>
  <c r="K4" i="16"/>
  <c r="K3" i="16"/>
  <c r="D87" i="13" l="1" a="1"/>
  <c r="D87" i="13" s="1"/>
  <c r="D66" i="13" a="1"/>
  <c r="D66" i="13" s="1"/>
  <c r="D59" i="13" a="1"/>
  <c r="D59" i="13" s="1"/>
  <c r="D104" i="13" a="1"/>
  <c r="D104" i="13" s="1"/>
  <c r="C104" i="13"/>
  <c r="C75" i="13"/>
  <c r="D75" i="13" a="1"/>
  <c r="D75" i="13" s="1"/>
  <c r="C87" i="13"/>
  <c r="C66" i="13"/>
  <c r="D61" i="13" a="1"/>
  <c r="D61" i="13" s="1"/>
  <c r="C61" i="13"/>
  <c r="C64" i="13"/>
  <c r="D64" i="13" a="1"/>
  <c r="D64" i="13" s="1"/>
  <c r="C59" i="13"/>
  <c r="C46" i="13"/>
  <c r="D46" i="13" a="1"/>
  <c r="D46" i="13" s="1"/>
  <c r="C31" i="13"/>
  <c r="D31" i="13" a="1"/>
  <c r="D31" i="13" s="1"/>
  <c r="C10" i="13"/>
  <c r="D10" i="13" a="1"/>
  <c r="D10" i="13" s="1"/>
  <c r="C6" i="13"/>
  <c r="D6" i="13" a="1"/>
  <c r="D6" i="13" s="1"/>
  <c r="J116" i="13"/>
  <c r="G116" i="13"/>
  <c r="E116" i="13"/>
  <c r="F116" i="13"/>
  <c r="D3" i="33" l="1"/>
  <c r="C7" i="13" l="1"/>
  <c r="D7" i="13" a="1"/>
  <c r="D7" i="13" s="1"/>
  <c r="C98" i="13"/>
  <c r="D98" i="13" a="1"/>
  <c r="D98" i="13" s="1"/>
  <c r="C3" i="13"/>
  <c r="D3" i="13" a="1"/>
  <c r="D3" i="13" s="1"/>
  <c r="C8" i="13"/>
  <c r="D8" i="13" a="1"/>
  <c r="D8" i="13" s="1"/>
  <c r="C67" i="13"/>
  <c r="D67" i="13" a="1"/>
  <c r="D67" i="13" s="1"/>
  <c r="C76" i="13"/>
  <c r="D76" i="13" a="1"/>
  <c r="D76" i="13" s="1"/>
  <c r="C65" i="13"/>
  <c r="D65" i="13" a="1"/>
  <c r="D65" i="13" s="1"/>
  <c r="C49" i="13"/>
  <c r="D49" i="13" a="1"/>
  <c r="D49" i="13" s="1"/>
  <c r="C45" i="13"/>
  <c r="D45" i="13" a="1"/>
  <c r="D45" i="13" s="1"/>
  <c r="C28" i="13"/>
  <c r="D28" i="13" a="1"/>
  <c r="D28" i="13" s="1"/>
  <c r="C34" i="13"/>
  <c r="D34" i="13" a="1"/>
  <c r="D34" i="13" s="1"/>
  <c r="D37" i="13" a="1"/>
  <c r="D37" i="13" s="1"/>
  <c r="C37" i="13"/>
  <c r="C15" i="13"/>
  <c r="D15" i="13" a="1"/>
  <c r="D15" i="13" s="1"/>
  <c r="I11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<sst xmlns="http://schemas.openxmlformats.org/spreadsheetml/2006/main" count="2030" uniqueCount="341">
  <si>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</si>
  <si>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</si>
  <si>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</si>
  <si>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</si>
  <si>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</si>
  <si>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</si>
  <si>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</si>
  <si>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</si>
  <si>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</si>
  <si>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</si>
  <si>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</si>
  <si>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</si>
  <si>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</si>
  <si>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</si>
  <si>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</si>
  <si>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</si>
  <si>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</si>
  <si>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</si>
  <si>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</si>
  <si>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</si>
  <si>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</si>
  <si>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</si>
  <si>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</si>
  <si>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</si>
  <si>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</si>
  <si>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</si>
  <si>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</si>
  <si>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</si>
  <si>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</si>
  <si>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</si>
  <si>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</si>
  <si>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</si>
  <si>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</si>
  <si>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</si>
  <si>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</si>
  <si>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</si>
  <si>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</si>
  <si>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</si>
  <si>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</si>
  <si>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</si>
  <si>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</si>
  <si>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</si>
  <si>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</si>
  <si>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</si>
  <si>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</si>
  <si>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</si>
  <si>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</si>
  <si>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</si>
  <si>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</si>
  <si>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</si>
  <si>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</si>
  <si>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</si>
  <si>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</si>
  <si>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</si>
  <si>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</si>
  <si>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</si>
  <si>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</si>
  <si>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</si>
  <si>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</si>
  <si>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</si>
  <si>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</si>
  <si>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</si>
  <si>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</si>
  <si>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</si>
  <si>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</si>
  <si>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</si>
  <si>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</si>
  <si>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</si>
  <si>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</si>
  <si>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</si>
  <si>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</si>
  <si>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</si>
  <si>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</si>
  <si>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</si>
  <si>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</si>
  <si>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</si>
  <si>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</si>
  <si>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</si>
  <si>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</si>
  <si>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</si>
  <si>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</si>
  <si>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</si>
  <si>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</si>
  <si>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</si>
  <si>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</si>
  <si>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</si>
  <si>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</si>
  <si>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</si>
  <si>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</si>
  <si>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</si>
  <si>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</si>
  <si>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</si>
  <si>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</si>
  <si>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</si>
  <si>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</si>
  <si>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</si>
  <si>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</si>
  <si>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</si>
  <si>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</si>
  <si>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</si>
  <si>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</si>
  <si>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</si>
  <si>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</si>
  <si>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</si>
  <si>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</si>
  <si>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</si>
  <si>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</si>
  <si>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</si>
  <si>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</si>
  <si>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</si>
  <si>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</si>
  <si>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</si>
  <si>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</si>
  <si>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</si>
  <si>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</si>
  <si>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</si>
  <si>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</si>
  <si>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</si>
  <si>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</si>
  <si>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</si>
  <si>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</si>
  <si>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</si>
  <si>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</si>
  <si>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</si>
  <si>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</si>
  <si>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</si>
  <si>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</si>
  <si>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</si>
  <si>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</si>
  <si>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</si>
  <si>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</si>
  <si>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</si>
  <si>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</si>
  <si>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</si>
  <si>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</si>
  <si>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</si>
  <si>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</si>
  <si>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</si>
  <si>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</si>
  <si>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</si>
  <si>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</si>
  <si>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</si>
  <si>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</si>
  <si>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</si>
  <si>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</si>
  <si>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</si>
  <si>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</si>
  <si>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</si>
  <si>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</si>
  <si>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</si>
  <si>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</si>
  <si>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</si>
  <si>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</si>
  <si>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</si>
  <si>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</si>
  <si>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</si>
  <si>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Arabella Llewelyn</t>
  </si>
  <si>
    <t>Adrian Novis</t>
  </si>
  <si>
    <t>Becky Nicholas</t>
  </si>
  <si>
    <t>Fran Newman</t>
  </si>
  <si>
    <t>Adam Morgan</t>
  </si>
  <si>
    <t>Chris Pridmore</t>
  </si>
  <si>
    <t>Mark Gosney</t>
  </si>
  <si>
    <t>Rob Jones</t>
  </si>
  <si>
    <t>Lee Edwards</t>
  </si>
  <si>
    <t>Karl Johns</t>
  </si>
  <si>
    <t>Alex Heron</t>
  </si>
  <si>
    <t>Nicola Rowe</t>
  </si>
  <si>
    <t>Victoria Holmes</t>
  </si>
  <si>
    <t>Clare Baxter</t>
  </si>
  <si>
    <t>Richard Donne</t>
  </si>
  <si>
    <t>Cordelia Loughlin</t>
  </si>
  <si>
    <t>00:33:24</t>
  </si>
  <si>
    <t>Michelle Cole</t>
  </si>
  <si>
    <t>Steve Lisk</t>
  </si>
  <si>
    <t>Andy Rees</t>
  </si>
  <si>
    <t>Laura Gilbert</t>
  </si>
  <si>
    <t>Best 6 results to count</t>
  </si>
  <si>
    <t>Haley Lawton</t>
  </si>
  <si>
    <t>Stuart Davies</t>
  </si>
  <si>
    <t>Steve Jones</t>
  </si>
  <si>
    <t>Bev Jones</t>
  </si>
  <si>
    <t>Linzi Cable</t>
  </si>
  <si>
    <t>James Bennett</t>
  </si>
  <si>
    <t>Ian Southam</t>
  </si>
  <si>
    <t>Peter Lloyd</t>
  </si>
  <si>
    <t>Paul Jenkins</t>
  </si>
  <si>
    <t>University Track</t>
  </si>
  <si>
    <t>DNF</t>
  </si>
  <si>
    <t>Laura Harry</t>
  </si>
  <si>
    <t>Tim Macdermott</t>
  </si>
  <si>
    <t>2. If 1. above equal then a joint trophy</t>
  </si>
  <si>
    <t>Simon Jones</t>
  </si>
  <si>
    <t>Matthew Evanson</t>
  </si>
  <si>
    <t>Dean Hardie</t>
  </si>
  <si>
    <t>Chris Freestone</t>
  </si>
  <si>
    <t>Time 2022</t>
  </si>
  <si>
    <t>Parc-le-Breos 21-May-2023</t>
  </si>
  <si>
    <t>Rhian Lewis</t>
  </si>
  <si>
    <t>Dane Phelps</t>
  </si>
  <si>
    <t>Tircoed Woods - 28th June 2023</t>
  </si>
  <si>
    <t>Loughor Foreshore</t>
  </si>
  <si>
    <t>00:18:26</t>
  </si>
  <si>
    <t>00:18:35</t>
  </si>
  <si>
    <t>00:19:09</t>
  </si>
  <si>
    <t>00:19:32</t>
  </si>
  <si>
    <t>00:19:36</t>
  </si>
  <si>
    <t>00:19:49</t>
  </si>
  <si>
    <t>00:19:58</t>
  </si>
  <si>
    <t>00:20:05</t>
  </si>
  <si>
    <t>00:20:10</t>
  </si>
  <si>
    <t>00:20:33</t>
  </si>
  <si>
    <t>00:20:39</t>
  </si>
  <si>
    <t>00:20:45</t>
  </si>
  <si>
    <t>00:20:51</t>
  </si>
  <si>
    <t>00:20:54</t>
  </si>
  <si>
    <t>00:21:15</t>
  </si>
  <si>
    <t>00:21:31</t>
  </si>
  <si>
    <t>00:21:47</t>
  </si>
  <si>
    <t>00:22:01</t>
  </si>
  <si>
    <t>00:22:13</t>
  </si>
  <si>
    <t>00:22:55</t>
  </si>
  <si>
    <t>00:23:01</t>
  </si>
  <si>
    <t>00:23:25</t>
  </si>
  <si>
    <t>00:23:32</t>
  </si>
  <si>
    <t>00:23:41</t>
  </si>
  <si>
    <t>00:23:42</t>
  </si>
  <si>
    <t>00:23:48</t>
  </si>
  <si>
    <t>00:23:56</t>
  </si>
  <si>
    <t>00:24:10</t>
  </si>
  <si>
    <t>00:24:13</t>
  </si>
  <si>
    <t>00:24:34</t>
  </si>
  <si>
    <t>00:24:37</t>
  </si>
  <si>
    <t>00:24:40</t>
  </si>
  <si>
    <t>00:25:21</t>
  </si>
  <si>
    <t>00:25:23</t>
  </si>
  <si>
    <t>00:25:35</t>
  </si>
  <si>
    <t>00:25:41</t>
  </si>
  <si>
    <t>00:25:44</t>
  </si>
  <si>
    <t>00:25:49</t>
  </si>
  <si>
    <t>00:25:58</t>
  </si>
  <si>
    <t>00:26:04</t>
  </si>
  <si>
    <t>00:26:14</t>
  </si>
  <si>
    <t>00:26:26</t>
  </si>
  <si>
    <t>00:26:43</t>
  </si>
  <si>
    <t>00:26:49</t>
  </si>
  <si>
    <t>00:26:56</t>
  </si>
  <si>
    <t>00:27:03</t>
  </si>
  <si>
    <t>00:27:24</t>
  </si>
  <si>
    <t>00:27:31</t>
  </si>
  <si>
    <t>00:27:46</t>
  </si>
  <si>
    <t>00:28:09</t>
  </si>
  <si>
    <t>00:28:20</t>
  </si>
  <si>
    <t>00:28:34</t>
  </si>
  <si>
    <t>00:28:41</t>
  </si>
  <si>
    <t>00:28:50</t>
  </si>
  <si>
    <t>00:29:50</t>
  </si>
  <si>
    <t>00:30:00</t>
  </si>
  <si>
    <t>00:30:50</t>
  </si>
  <si>
    <t>00:31:36</t>
  </si>
  <si>
    <t>00:31:47</t>
  </si>
  <si>
    <t>00:31:52</t>
  </si>
  <si>
    <t>00:32:21</t>
  </si>
  <si>
    <t>00:32:56</t>
  </si>
  <si>
    <t>00:34:21</t>
  </si>
  <si>
    <t>00:34:44</t>
  </si>
  <si>
    <t>00:36:24</t>
  </si>
  <si>
    <t>00:38:16</t>
  </si>
  <si>
    <t>00:41:29</t>
  </si>
  <si>
    <t>Karen Cuff</t>
  </si>
  <si>
    <t>Alan Pritchard</t>
  </si>
  <si>
    <t>Chris Snary</t>
  </si>
  <si>
    <t>Will Arnold (guest)</t>
  </si>
  <si>
    <t>Megan Chick (guest)</t>
  </si>
  <si>
    <t>Paul Davies</t>
  </si>
  <si>
    <t>Cris Arnold</t>
  </si>
  <si>
    <t>Rive Tawe - 30-Aug</t>
  </si>
  <si>
    <t>Ruth Salmon</t>
  </si>
  <si>
    <t>5k</t>
  </si>
  <si>
    <t>Llanelli Coastal Path 27th Sept</t>
  </si>
  <si>
    <t>Stewart Johnson</t>
  </si>
  <si>
    <t>Megan Chick</t>
  </si>
  <si>
    <t>Catrin Griffiths</t>
  </si>
  <si>
    <t>Track 3k   25th Oct</t>
  </si>
  <si>
    <t>Francis Heron</t>
  </si>
  <si>
    <t>Sean Morgans</t>
  </si>
  <si>
    <t>Debra Thomas</t>
  </si>
  <si>
    <t>Calculated Time</t>
  </si>
  <si>
    <t>Gun Time</t>
  </si>
  <si>
    <t>Diff</t>
  </si>
  <si>
    <t>Bynea coastal Path    28-Jan-2024</t>
  </si>
  <si>
    <t>0:38:46</t>
  </si>
  <si>
    <t>0:38:59</t>
  </si>
  <si>
    <t>0:39:36</t>
  </si>
  <si>
    <t>0:42:27</t>
  </si>
  <si>
    <t>0:42:30</t>
  </si>
  <si>
    <t>0:42:45</t>
  </si>
  <si>
    <t>0:42:59</t>
  </si>
  <si>
    <t>0:43:07</t>
  </si>
  <si>
    <t>0:44:37</t>
  </si>
  <si>
    <t>0:46:25</t>
  </si>
  <si>
    <t>0:48:06</t>
  </si>
  <si>
    <t>0:48:19</t>
  </si>
  <si>
    <t>0:48:51</t>
  </si>
  <si>
    <t>0:49:43</t>
  </si>
  <si>
    <t>0:50:10</t>
  </si>
  <si>
    <t>0:50:32</t>
  </si>
  <si>
    <t>0:51:28</t>
  </si>
  <si>
    <t>0:52:05</t>
  </si>
  <si>
    <t>0:52:28</t>
  </si>
  <si>
    <t>0:52:43</t>
  </si>
  <si>
    <t>0:52:52</t>
  </si>
  <si>
    <t>0:53:14</t>
  </si>
  <si>
    <t>0:53:28</t>
  </si>
  <si>
    <t>0:53:31</t>
  </si>
  <si>
    <t>0:53:45</t>
  </si>
  <si>
    <t>0:55:34</t>
  </si>
  <si>
    <t>0:56:15</t>
  </si>
  <si>
    <t>0:57:12</t>
  </si>
  <si>
    <t>0:57:16</t>
  </si>
  <si>
    <t>0:58:02</t>
  </si>
  <si>
    <t>0:58:04</t>
  </si>
  <si>
    <t>0:59:15</t>
  </si>
  <si>
    <t>0:59:44</t>
  </si>
  <si>
    <t>0:59:53</t>
  </si>
  <si>
    <t>1:00:42</t>
  </si>
  <si>
    <t>1:02:39</t>
  </si>
  <si>
    <t>1:04:02</t>
  </si>
  <si>
    <t>1:04:16</t>
  </si>
  <si>
    <t>1:04:32</t>
  </si>
  <si>
    <t>1:04:39</t>
  </si>
  <si>
    <t>1:06:49</t>
  </si>
  <si>
    <t>1:09:23</t>
  </si>
  <si>
    <t>1:11:03</t>
  </si>
  <si>
    <t>1:12:06</t>
  </si>
  <si>
    <t>1:12:57</t>
  </si>
  <si>
    <t>1:15:10</t>
  </si>
  <si>
    <t>Llanelli - Tumble Cycle Path</t>
  </si>
  <si>
    <t>Hans Thompson</t>
  </si>
  <si>
    <t>Swansea Sea Front</t>
  </si>
  <si>
    <t>wins 3rd on head to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</si>
</sst>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</borders>
  <cellStyleXfs count="14">
    <xf numFmtId="0" fontId="0" fillId="0" borderId="0"/>
    <xf numFmtId="41" fontId="14" fillId="0" borderId="0"/>
    <xf numFmtId="43" fontId="14" fillId="0" borderId="0"/>
    <xf numFmtId="42" fontId="14" fillId="0" borderId="0"/>
    <xf numFmtId="44" fontId="14" fillId="0" borderId="0"/>
    <xf numFmtId="0" fontId="18" fillId="0" borderId="0"/>
    <xf numFmtId="0" fontId="16" fillId="0" borderId="0" applyNumberFormat="0" applyFill="0" applyBorder="0" applyProtection="0">
      <alignment vertical="top" wrapText="1"/>
    </xf>
    <xf numFmtId="0" fontId="19" fillId="0" borderId="0"/>
    <xf numFmtId="9" fontId="1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2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6" fillId="0" borderId="1" xfId="0" applyFont="1" applyBorder="1"/>
    <xf numFmtId="0" fontId="6" fillId="0" borderId="0" xfId="0" applyFont="1"/>
    <xf numFmtId="2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2" borderId="0" xfId="0" applyFont="1" applyFill="1"/>
    <xf numFmtId="167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0" xfId="0" applyFont="1" applyAlignment="1">
      <alignment vertical="center"/>
    </xf>
    <xf numFmtId="166" fontId="20" fillId="0" borderId="1" xfId="0" applyNumberFormat="1" applyFont="1" applyBorder="1" applyAlignment="1">
      <alignment horizontal="center"/>
    </xf>
    <xf numFmtId="0" fontId="20" fillId="0" borderId="0" xfId="0" applyFont="1"/>
    <xf numFmtId="0" fontId="11" fillId="0" borderId="0" xfId="0" applyFont="1" applyAlignment="1">
      <alignment horizontal="center" vertical="center" wrapText="1"/>
    </xf>
    <xf numFmtId="45" fontId="6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21" fontId="20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6" xfId="0" applyBorder="1"/>
    <xf numFmtId="0" fontId="8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0" fillId="5" borderId="1" xfId="0" applyFont="1" applyFill="1" applyBorder="1"/>
    <xf numFmtId="166" fontId="20" fillId="5" borderId="1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4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6" xfId="0" applyFont="1" applyFill="1" applyBorder="1"/>
    <xf numFmtId="0" fontId="21" fillId="3" borderId="14" xfId="0" applyFont="1" applyFill="1" applyBorder="1"/>
    <xf numFmtId="165" fontId="12" fillId="0" borderId="0" xfId="0" applyNumberFormat="1" applyFont="1" applyAlignment="1">
      <alignment horizontal="center" vertical="top" wrapText="1"/>
    </xf>
    <xf numFmtId="0" fontId="15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5" fontId="8" fillId="0" borderId="1" xfId="0" applyNumberFormat="1" applyFont="1" applyBorder="1" applyAlignment="1">
      <alignment horizontal="center"/>
    </xf>
    <xf numFmtId="4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2" borderId="0" xfId="0" applyFont="1" applyFill="1"/>
    <xf numFmtId="0" fontId="7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0" fontId="7" fillId="5" borderId="9" xfId="0" applyFont="1" applyFill="1" applyBorder="1"/>
    <xf numFmtId="0" fontId="7" fillId="5" borderId="10" xfId="0" applyFont="1" applyFill="1" applyBorder="1"/>
    <xf numFmtId="0" fontId="20" fillId="5" borderId="3" xfId="0" applyFont="1" applyFill="1" applyBorder="1"/>
    <xf numFmtId="166" fontId="20" fillId="5" borderId="3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45" fontId="8" fillId="0" borderId="2" xfId="0" applyNumberFormat="1" applyFont="1" applyBorder="1" applyAlignment="1">
      <alignment horizontal="center"/>
    </xf>
    <xf numFmtId="21" fontId="8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/>
    </xf>
    <xf numFmtId="0" fontId="1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22" fillId="6" borderId="3" xfId="0" applyFont="1" applyFill="1" applyBorder="1"/>
    <xf numFmtId="21" fontId="22" fillId="6" borderId="1" xfId="0" applyNumberFormat="1" applyFont="1" applyFill="1" applyBorder="1"/>
    <xf numFmtId="0" fontId="22" fillId="6" borderId="1" xfId="0" applyFont="1" applyFill="1" applyBorder="1"/>
    <xf numFmtId="21" fontId="22" fillId="6" borderId="3" xfId="0" applyNumberFormat="1" applyFont="1" applyFill="1" applyBorder="1"/>
    <xf numFmtId="0" fontId="22" fillId="6" borderId="2" xfId="0" applyFont="1" applyFill="1" applyBorder="1"/>
    <xf numFmtId="21" fontId="22" fillId="6" borderId="2" xfId="0" applyNumberFormat="1" applyFont="1" applyFill="1" applyBorder="1"/>
    <xf numFmtId="0" fontId="7" fillId="7" borderId="1" xfId="0" applyFont="1" applyFill="1" applyBorder="1"/>
    <xf numFmtId="0" fontId="7" fillId="7" borderId="3" xfId="0" applyFont="1" applyFill="1" applyBorder="1"/>
    <xf numFmtId="0" fontId="7" fillId="8" borderId="1" xfId="0" applyFont="1" applyFill="1" applyBorder="1"/>
    <xf numFmtId="0" fontId="17" fillId="8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7" fillId="7" borderId="2" xfId="0" applyFont="1" applyFill="1" applyBorder="1"/>
    <xf numFmtId="1" fontId="12" fillId="0" borderId="0" xfId="0" applyNumberFormat="1" applyFont="1" applyAlignment="1">
      <alignment horizontal="center"/>
    </xf>
    <xf numFmtId="0" fontId="8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2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6" fillId="7" borderId="6" xfId="0" applyFont="1" applyFill="1" applyBorder="1"/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/>
    </xf>
    <xf numFmtId="45" fontId="27" fillId="0" borderId="1" xfId="0" applyNumberFormat="1" applyFont="1" applyBorder="1" applyAlignment="1">
      <alignment horizontal="center"/>
    </xf>
    <xf numFmtId="166" fontId="29" fillId="0" borderId="2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 vertical="top" wrapText="1"/>
    </xf>
    <xf numFmtId="1" fontId="28" fillId="0" borderId="2" xfId="0" applyNumberFormat="1" applyFont="1" applyBorder="1" applyAlignment="1">
      <alignment horizontal="center"/>
    </xf>
    <xf numFmtId="45" fontId="27" fillId="0" borderId="2" xfId="0" applyNumberFormat="1" applyFont="1" applyBorder="1" applyAlignment="1">
      <alignment horizontal="center"/>
    </xf>
    <xf numFmtId="0" fontId="26" fillId="0" borderId="6" xfId="0" applyFont="1" applyBorder="1"/>
    <xf numFmtId="0" fontId="23" fillId="0" borderId="6" xfId="0" applyFont="1" applyBorder="1"/>
    <xf numFmtId="0" fontId="12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1" fontId="6" fillId="0" borderId="3" xfId="0" applyNumberFormat="1" applyFont="1" applyBorder="1"/>
    <xf numFmtId="21" fontId="6" fillId="0" borderId="1" xfId="0" applyNumberFormat="1" applyFont="1" applyBorder="1"/>
    <xf numFmtId="21" fontId="6" fillId="0" borderId="2" xfId="0" applyNumberFormat="1" applyFont="1" applyBorder="1"/>
    <xf numFmtId="0" fontId="23" fillId="0" borderId="23" xfId="0" applyFont="1" applyBorder="1"/>
    <xf numFmtId="0" fontId="25" fillId="0" borderId="23" xfId="0" applyFont="1" applyBorder="1" applyAlignment="1">
      <alignment horizontal="center" vertical="center"/>
    </xf>
    <xf numFmtId="0" fontId="26" fillId="7" borderId="5" xfId="0" applyFont="1" applyFill="1" applyBorder="1"/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65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" fontId="7" fillId="0" borderId="3" xfId="0" applyNumberFormat="1" applyFont="1" applyBorder="1" applyAlignment="1">
      <alignment horizontal="center"/>
    </xf>
    <xf numFmtId="45" fontId="8" fillId="0" borderId="3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2" xfId="0" applyFont="1" applyFill="1" applyBorder="1"/>
    <xf numFmtId="166" fontId="20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3" fillId="0" borderId="5" xfId="0" applyFont="1" applyBorder="1"/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7" fillId="8" borderId="3" xfId="0" applyFont="1" applyFill="1" applyBorder="1"/>
    <xf numFmtId="0" fontId="8" fillId="8" borderId="3" xfId="0" applyFont="1" applyFill="1" applyBorder="1" applyAlignment="1">
      <alignment horizontal="center"/>
    </xf>
    <xf numFmtId="165" fontId="8" fillId="8" borderId="3" xfId="0" applyNumberFormat="1" applyFont="1" applyFill="1" applyBorder="1" applyAlignment="1">
      <alignment horizontal="right"/>
    </xf>
    <xf numFmtId="0" fontId="8" fillId="8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right"/>
    </xf>
    <xf numFmtId="0" fontId="26" fillId="7" borderId="23" xfId="0" applyFont="1" applyFill="1" applyBorder="1"/>
    <xf numFmtId="0" fontId="7" fillId="7" borderId="0" xfId="0" applyFont="1" applyFill="1"/>
    <xf numFmtId="0" fontId="7" fillId="0" borderId="10" xfId="0" applyFont="1" applyBorder="1"/>
    <xf numFmtId="0" fontId="7" fillId="0" borderId="9" xfId="0" applyFont="1" applyBorder="1"/>
    <xf numFmtId="0" fontId="7" fillId="7" borderId="10" xfId="0" applyFont="1" applyFill="1" applyBorder="1"/>
    <xf numFmtId="0" fontId="7" fillId="3" borderId="1" xfId="0" applyFont="1" applyFill="1" applyBorder="1"/>
    <xf numFmtId="166" fontId="20" fillId="3" borderId="1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166" fontId="20" fillId="3" borderId="2" xfId="0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" fontId="28" fillId="0" borderId="3" xfId="0" applyNumberFormat="1" applyFont="1" applyBorder="1" applyAlignment="1">
      <alignment horizontal="center"/>
    </xf>
    <xf numFmtId="45" fontId="27" fillId="0" borderId="3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2" fillId="7" borderId="3" xfId="0" applyFont="1" applyFill="1" applyBorder="1"/>
    <xf numFmtId="0" fontId="12" fillId="7" borderId="1" xfId="0" applyFont="1" applyFill="1" applyBorder="1"/>
    <xf numFmtId="0" fontId="27" fillId="0" borderId="3" xfId="0" applyFont="1" applyBorder="1" applyAlignment="1">
      <alignment horizontal="center"/>
    </xf>
    <xf numFmtId="166" fontId="29" fillId="0" borderId="3" xfId="0" applyNumberFormat="1" applyFont="1" applyBorder="1" applyAlignment="1">
      <alignment horizontal="center"/>
    </xf>
    <xf numFmtId="1" fontId="28" fillId="0" borderId="3" xfId="0" applyNumberFormat="1" applyFont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12" fillId="7" borderId="2" xfId="0" applyFont="1" applyFill="1" applyBorder="1"/>
    <xf numFmtId="0" fontId="28" fillId="4" borderId="2" xfId="0" applyFont="1" applyFill="1" applyBorder="1" applyAlignment="1">
      <alignment horizontal="center" vertical="top" wrapText="1"/>
    </xf>
    <xf numFmtId="0" fontId="12" fillId="0" borderId="3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6" fillId="0" borderId="5" xfId="0" applyFont="1" applyBorder="1"/>
    <xf numFmtId="0" fontId="12" fillId="5" borderId="3" xfId="0" applyFont="1" applyFill="1" applyBorder="1"/>
    <xf numFmtId="21" fontId="27" fillId="5" borderId="3" xfId="0" applyNumberFormat="1" applyFont="1" applyFill="1" applyBorder="1"/>
    <xf numFmtId="0" fontId="12" fillId="5" borderId="1" xfId="0" applyFont="1" applyFill="1" applyBorder="1"/>
    <xf numFmtId="21" fontId="27" fillId="5" borderId="1" xfId="0" applyNumberFormat="1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21" fontId="27" fillId="5" borderId="2" xfId="0" applyNumberFormat="1" applyFont="1" applyFill="1" applyBorder="1"/>
    <xf numFmtId="0" fontId="12" fillId="0" borderId="9" xfId="0" applyFont="1" applyBorder="1" applyAlignment="1">
      <alignment horizontal="center"/>
    </xf>
    <xf numFmtId="21" fontId="27" fillId="0" borderId="3" xfId="0" applyNumberFormat="1" applyFont="1" applyBorder="1" applyAlignment="1">
      <alignment horizontal="center"/>
    </xf>
    <xf numFmtId="21" fontId="27" fillId="0" borderId="1" xfId="0" applyNumberFormat="1" applyFont="1" applyBorder="1" applyAlignment="1">
      <alignment horizontal="center"/>
    </xf>
    <xf numFmtId="21" fontId="27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top" wrapText="1"/>
    </xf>
    <xf numFmtId="165" fontId="12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/>
    </xf>
    <xf numFmtId="45" fontId="6" fillId="0" borderId="3" xfId="0" applyNumberFormat="1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45" fontId="6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0" fontId="12" fillId="2" borderId="2" xfId="0" applyFont="1" applyFill="1" applyBorder="1"/>
    <xf numFmtId="1" fontId="12" fillId="0" borderId="2" xfId="0" applyNumberFormat="1" applyFont="1" applyBorder="1" applyAlignment="1">
      <alignment horizontal="center"/>
    </xf>
    <xf numFmtId="45" fontId="6" fillId="0" borderId="2" xfId="0" applyNumberFormat="1" applyFont="1" applyBorder="1" applyAlignment="1">
      <alignment horizontal="center"/>
    </xf>
    <xf numFmtId="0" fontId="30" fillId="0" borderId="0" xfId="0" applyFont="1"/>
    <xf numFmtId="1" fontId="12" fillId="0" borderId="2" xfId="0" applyNumberFormat="1" applyFont="1" applyBorder="1" applyAlignment="1">
      <alignment horizontal="center" vertical="top" wrapText="1"/>
    </xf>
    <xf numFmtId="0" fontId="6" fillId="5" borderId="3" xfId="0" applyFont="1" applyFill="1" applyBorder="1"/>
    <xf numFmtId="0" fontId="6" fillId="5" borderId="1" xfId="0" applyFont="1" applyFill="1" applyBorder="1"/>
    <xf numFmtId="0" fontId="6" fillId="0" borderId="6" xfId="0" applyFont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2" xfId="0" applyNumberFormat="1" applyBorder="1"/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/>
    <xf numFmtId="0" fontId="0" fillId="7" borderId="8" xfId="0" applyFill="1" applyBorder="1"/>
    <xf numFmtId="0" fontId="7" fillId="7" borderId="0" xfId="0" applyFont="1" applyFill="1" applyAlignment="1">
      <alignment horizontal="center"/>
    </xf>
    <xf numFmtId="0" fontId="0" fillId="7" borderId="0" xfId="0" applyFill="1"/>
    <xf numFmtId="167" fontId="6" fillId="0" borderId="3" xfId="0" applyNumberFormat="1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2" fontId="15" fillId="0" borderId="0" xfId="0" applyNumberFormat="1" applyFont="1" applyAlignment="1">
      <alignment horizontal="center" vertical="center"/>
    </xf>
    <xf numFmtId="0" fontId="5" fillId="0" borderId="3" xfId="9" applyBorder="1" applyAlignment="1">
      <alignment horizontal="center"/>
    </xf>
    <xf numFmtId="0" fontId="5" fillId="0" borderId="1" xfId="9" applyBorder="1" applyAlignment="1">
      <alignment horizontal="center"/>
    </xf>
    <xf numFmtId="0" fontId="5" fillId="0" borderId="2" xfId="9" applyBorder="1" applyAlignment="1">
      <alignment horizontal="center"/>
    </xf>
    <xf numFmtId="21" fontId="6" fillId="5" borderId="1" xfId="0" applyNumberFormat="1" applyFont="1" applyFill="1" applyBorder="1"/>
    <xf numFmtId="0" fontId="12" fillId="5" borderId="0" xfId="0" applyFont="1" applyFill="1"/>
    <xf numFmtId="0" fontId="12" fillId="5" borderId="13" xfId="0" applyFont="1" applyFill="1" applyBorder="1"/>
    <xf numFmtId="21" fontId="6" fillId="5" borderId="2" xfId="0" applyNumberFormat="1" applyFont="1" applyFill="1" applyBorder="1"/>
    <xf numFmtId="0" fontId="12" fillId="7" borderId="0" xfId="0" applyFont="1" applyFill="1"/>
    <xf numFmtId="166" fontId="20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26" fillId="7" borderId="0" xfId="0" applyFont="1" applyFill="1"/>
    <xf numFmtId="0" fontId="26" fillId="0" borderId="1" xfId="0" applyFont="1" applyBorder="1"/>
    <xf numFmtId="0" fontId="26" fillId="7" borderId="25" xfId="0" applyFont="1" applyFill="1" applyBorder="1"/>
    <xf numFmtId="0" fontId="12" fillId="7" borderId="13" xfId="0" applyFont="1" applyFill="1" applyBorder="1"/>
    <xf numFmtId="0" fontId="12" fillId="0" borderId="8" xfId="0" applyFont="1" applyBorder="1"/>
    <xf numFmtId="0" fontId="12" fillId="0" borderId="13" xfId="0" applyFont="1" applyBorder="1"/>
    <xf numFmtId="0" fontId="0" fillId="0" borderId="8" xfId="0" applyBorder="1"/>
    <xf numFmtId="0" fontId="0" fillId="0" borderId="13" xfId="0" applyBorder="1"/>
    <xf numFmtId="0" fontId="12" fillId="0" borderId="4" xfId="0" applyFont="1" applyBorder="1"/>
    <xf numFmtId="166" fontId="20" fillId="0" borderId="8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6" fontId="20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167" fontId="7" fillId="5" borderId="2" xfId="0" applyNumberFormat="1" applyFont="1" applyFill="1" applyBorder="1" applyAlignment="1">
      <alignment horizontal="center"/>
    </xf>
    <xf numFmtId="0" fontId="0" fillId="0" borderId="3" xfId="0" applyBorder="1"/>
    <xf numFmtId="2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3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167" fontId="20" fillId="0" borderId="1" xfId="13" applyNumberFormat="1" applyFont="1" applyBorder="1" applyAlignment="1">
      <alignment horizontal="center" vertical="center"/>
    </xf>
    <xf numFmtId="21" fontId="20" fillId="0" borderId="1" xfId="13" applyNumberFormat="1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20" fontId="20" fillId="0" borderId="8" xfId="13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20" fillId="0" borderId="2" xfId="13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1" fontId="8" fillId="0" borderId="0" xfId="0" applyNumberFormat="1" applyFont="1" applyAlignment="1">
      <alignment horizontal="center" vertical="center"/>
    </xf>
    <xf numFmtId="21" fontId="20" fillId="0" borderId="1" xfId="10" applyNumberFormat="1" applyFont="1" applyBorder="1" applyAlignment="1">
      <alignment horizontal="center"/>
    </xf>
    <xf numFmtId="21" fontId="20" fillId="0" borderId="2" xfId="10" applyNumberFormat="1" applyFont="1" applyBorder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3" fillId="0" borderId="26" xfId="0" applyFont="1" applyBorder="1"/>
    <xf numFmtId="0" fontId="23" fillId="0" borderId="5" xfId="0" applyFont="1" applyBorder="1" applyAlignment="1">
      <alignment horizontal="center" vertical="center"/>
    </xf>
    <xf numFmtId="0" fontId="26" fillId="0" borderId="26" xfId="0" applyFont="1" applyBorder="1"/>
    <xf numFmtId="0" fontId="23" fillId="0" borderId="26" xfId="0" applyFont="1" applyBorder="1" applyAlignment="1">
      <alignment horizontal="center"/>
    </xf>
    <xf numFmtId="21" fontId="7" fillId="5" borderId="1" xfId="0" applyNumberFormat="1" applyFont="1" applyFill="1" applyBorder="1"/>
    <xf numFmtId="21" fontId="7" fillId="5" borderId="2" xfId="0" applyNumberFormat="1" applyFont="1" applyFill="1" applyBorder="1"/>
    <xf numFmtId="0" fontId="9" fillId="0" borderId="0" xfId="0" applyFont="1" applyAlignment="1">
      <alignment horizontal="left" vertical="center"/>
    </xf>
    <xf numFmtId="0" fontId="17" fillId="5" borderId="22" xfId="0" applyFont="1" applyFill="1" applyBorder="1" applyAlignment="1">
      <alignment horizontal="center" vertical="center"/>
    </xf>
    <xf numFmtId="0" fontId="7" fillId="5" borderId="11" xfId="0" applyFont="1" applyFill="1" applyBorder="1"/>
    <xf numFmtId="0" fontId="7" fillId="5" borderId="24" xfId="0" applyFont="1" applyFill="1" applyBorder="1"/>
    <xf numFmtId="45" fontId="3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5" fontId="8" fillId="7" borderId="8" xfId="0" applyNumberFormat="1" applyFont="1" applyFill="1" applyBorder="1" applyAlignment="1">
      <alignment horizontal="right"/>
    </xf>
    <xf numFmtId="0" fontId="8" fillId="7" borderId="0" xfId="0" applyFont="1" applyFill="1" applyAlignment="1">
      <alignment horizontal="center"/>
    </xf>
    <xf numFmtId="165" fontId="8" fillId="7" borderId="0" xfId="0" applyNumberFormat="1" applyFont="1" applyFill="1" applyAlignment="1">
      <alignment horizontal="right"/>
    </xf>
    <xf numFmtId="0" fontId="20" fillId="7" borderId="8" xfId="0" applyFont="1" applyFill="1" applyBorder="1"/>
    <xf numFmtId="166" fontId="20" fillId="7" borderId="8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7" fillId="0" borderId="0" xfId="0" applyFont="1"/>
    <xf numFmtId="0" fontId="20" fillId="5" borderId="1" xfId="13" applyFont="1" applyFill="1" applyBorder="1" applyAlignment="1">
      <alignment horizontal="center" vertical="center"/>
    </xf>
    <xf numFmtId="0" fontId="20" fillId="5" borderId="3" xfId="13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21" fontId="8" fillId="0" borderId="3" xfId="0" applyNumberFormat="1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21" fontId="8" fillId="0" borderId="2" xfId="0" applyNumberFormat="1" applyFont="1" applyBorder="1" applyAlignment="1">
      <alignment horizontal="center"/>
    </xf>
    <xf numFmtId="21" fontId="8" fillId="5" borderId="3" xfId="0" applyNumberFormat="1" applyFont="1" applyFill="1" applyBorder="1" applyAlignment="1">
      <alignment horizontal="center"/>
    </xf>
    <xf numFmtId="21" fontId="8" fillId="5" borderId="1" xfId="0" applyNumberFormat="1" applyFont="1" applyFill="1" applyBorder="1" applyAlignment="1">
      <alignment horizontal="center"/>
    </xf>
    <xf numFmtId="21" fontId="8" fillId="5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4">
    <cellStyle name="Comma [0] 2" xfId="1" xr:uid="{00000000-0005-0000-0000-000000000000}"/>
    <cellStyle name="Comma 2" xfId="2" xr:uid="{00000000-0005-0000-0000-000001000000}"/>
    <cellStyle name="Currency [0] 2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3" xfId="9" xr:uid="{853E3F83-3734-4A99-A918-9404CCBF8BEA}"/>
    <cellStyle name="Normal 4" xfId="10" xr:uid="{CC3D66ED-A2B0-4450-9A08-84A68F5EF31F}"/>
    <cellStyle name="Normal 5" xfId="6" xr:uid="{00000000-0005-0000-0000-000006000000}"/>
    <cellStyle name="Normal 6" xfId="7" xr:uid="{00000000-0005-0000-0000-000007000000}"/>
    <cellStyle name="Normal 7" xfId="11" xr:uid="{1B184873-3D12-4885-ACA7-8D079627375A}"/>
    <cellStyle name="Normal 8" xfId="12" xr:uid="{AE0011B4-0094-4FC8-B475-A696F1BE38F9}"/>
    <cellStyle name="Normal 9" xfId="13" xr:uid="{9AE92FA8-2AC7-4023-AA18-ECCB1AA731C6}"/>
    <cellStyle name="Percent 2" xfId="8" xr:uid="{00000000-0005-0000-0000-000008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B11" sqref="B11"/>
    </sheetView>
  </sheetViews>
  <sheetFormatPr defaultRowHeight="12.7" x14ac:dyDescent="0.4"/>
  <cols>
    <col min="1" max="1" width="4.87890625" customWidth="1"/>
  </cols>
  <sheetData>
    <row r="1" spans="1:2" x14ac:dyDescent="0.4">
      <c r="A1" s="6" t="s">
        <v>39</v>
      </c>
    </row>
    <row r="3" spans="1:2" x14ac:dyDescent="0.4">
      <c r="A3" s="6" t="s">
        <v>42</v>
      </c>
      <c r="B3" s="6" t="s">
        <v>91</v>
      </c>
    </row>
    <row r="4" spans="1:2" x14ac:dyDescent="0.4">
      <c r="A4" s="6" t="s">
        <v>42</v>
      </c>
      <c r="B4" s="6" t="s">
        <v>40</v>
      </c>
    </row>
    <row r="5" spans="1:2" x14ac:dyDescent="0.4">
      <c r="A5" s="6" t="s">
        <v>42</v>
      </c>
      <c r="B5" s="6" t="s">
        <v>44</v>
      </c>
    </row>
    <row r="6" spans="1:2" x14ac:dyDescent="0.4">
      <c r="A6" s="6" t="s">
        <v>42</v>
      </c>
      <c r="B6" s="6" t="s">
        <v>41</v>
      </c>
    </row>
    <row r="7" spans="1:2" x14ac:dyDescent="0.4">
      <c r="B7" s="6" t="s">
        <v>43</v>
      </c>
    </row>
    <row r="8" spans="1:2" x14ac:dyDescent="0.4">
      <c r="B8" s="6" t="s">
        <v>191</v>
      </c>
    </row>
    <row r="9" spans="1:2" x14ac:dyDescent="0.4">
      <c r="B9" s="6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51"/>
  <sheetViews>
    <sheetView showGridLines="0" zoomScaleNormal="100" workbookViewId="0">
      <selection activeCell="H41" sqref="H41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3.41015625" style="110" bestFit="1" customWidth="1"/>
    <col min="6" max="6" width="2.41015625" style="110" customWidth="1"/>
    <col min="7" max="7" width="5.41015625" style="84" bestFit="1" customWidth="1"/>
    <col min="8" max="8" width="16.52734375" style="1" bestFit="1" customWidth="1"/>
    <col min="9" max="9" width="8.5859375" style="113" bestFit="1" customWidth="1"/>
    <col min="10" max="10" width="5.52734375" style="84" bestFit="1" customWidth="1"/>
    <col min="11" max="11" width="6.46875" style="114" bestFit="1" customWidth="1"/>
    <col min="12" max="12" width="1.76171875" style="114" customWidth="1"/>
    <col min="13" max="13" width="6.46875" style="114" customWidth="1"/>
    <col min="14" max="14" width="2.1171875" style="114" customWidth="1"/>
    <col min="15" max="15" width="3.5859375" style="1" bestFit="1" customWidth="1"/>
    <col min="16" max="16" width="16.52734375" style="1" bestFit="1" customWidth="1"/>
    <col min="17" max="17" width="7.8203125" style="1" bestFit="1" customWidth="1"/>
    <col min="18" max="18" width="3.05859375" style="1" customWidth="1"/>
    <col min="19" max="16384" width="13.5859375" style="1"/>
  </cols>
  <sheetData>
    <row r="1" spans="1:17" s="8" customFormat="1" ht="19.5" customHeight="1" x14ac:dyDescent="0.4">
      <c r="A1" s="381" t="s">
        <v>197</v>
      </c>
      <c r="B1" s="382"/>
      <c r="C1" s="382"/>
      <c r="D1" s="382"/>
      <c r="E1" s="382"/>
      <c r="F1" s="23"/>
      <c r="G1" s="7">
        <v>4</v>
      </c>
      <c r="H1" s="30" t="s">
        <v>152</v>
      </c>
      <c r="I1" s="148"/>
      <c r="J1" s="23"/>
      <c r="N1" s="7"/>
    </row>
    <row r="2" spans="1:17" s="84" customFormat="1" ht="23.35" x14ac:dyDescent="0.4">
      <c r="A2" s="74" t="s">
        <v>5</v>
      </c>
      <c r="B2" s="74" t="s">
        <v>6</v>
      </c>
      <c r="C2" s="74" t="s">
        <v>0</v>
      </c>
      <c r="D2" s="76" t="s">
        <v>1</v>
      </c>
      <c r="E2" s="77" t="s">
        <v>46</v>
      </c>
      <c r="F2" s="78"/>
      <c r="G2" s="79" t="s">
        <v>5</v>
      </c>
      <c r="H2" s="80" t="s">
        <v>103</v>
      </c>
      <c r="I2" s="80" t="s">
        <v>0</v>
      </c>
      <c r="J2" s="79" t="s">
        <v>1</v>
      </c>
      <c r="K2" s="80" t="s">
        <v>47</v>
      </c>
      <c r="L2" s="81"/>
      <c r="M2" s="80" t="s">
        <v>196</v>
      </c>
      <c r="N2" s="81"/>
      <c r="O2" s="216" t="s">
        <v>5</v>
      </c>
      <c r="P2" s="216" t="s">
        <v>151</v>
      </c>
      <c r="Q2" s="217" t="s">
        <v>0</v>
      </c>
    </row>
    <row r="3" spans="1:17" ht="12.75" customHeight="1" x14ac:dyDescent="0.35">
      <c r="A3" s="85">
        <v>1</v>
      </c>
      <c r="B3" s="133" t="s">
        <v>193</v>
      </c>
      <c r="C3" s="191">
        <f t="shared" ref="C3:C12" si="0">VLOOKUP($B3,$H$2:$J$84,2,FALSE)</f>
        <v>1.7060185185185185E-2</v>
      </c>
      <c r="D3" s="87">
        <f t="shared" ref="D3:D12" si="1">VLOOKUP($B3,$H$2:$J$71,3,FALSE)</f>
        <v>100</v>
      </c>
      <c r="E3" s="88">
        <v>1</v>
      </c>
      <c r="F3" s="89"/>
      <c r="G3" s="90">
        <v>1</v>
      </c>
      <c r="H3" s="132" t="s">
        <v>193</v>
      </c>
      <c r="I3" s="24">
        <v>1.7060185185185185E-2</v>
      </c>
      <c r="J3" s="91">
        <v>100</v>
      </c>
      <c r="K3" s="92">
        <f>I3/G$1</f>
        <v>4.2650462962962963E-3</v>
      </c>
      <c r="L3" s="93"/>
      <c r="M3" s="184"/>
      <c r="O3" s="218">
        <v>1</v>
      </c>
      <c r="P3" s="214" t="s">
        <v>124</v>
      </c>
      <c r="Q3" s="215">
        <v>2.028935185185185E-2</v>
      </c>
    </row>
    <row r="4" spans="1:17" x14ac:dyDescent="0.35">
      <c r="A4" s="94">
        <v>2</v>
      </c>
      <c r="B4" s="132" t="s">
        <v>185</v>
      </c>
      <c r="C4" s="24">
        <f t="shared" si="0"/>
        <v>1.7731481481481483E-2</v>
      </c>
      <c r="D4" s="96">
        <f t="shared" si="1"/>
        <v>99</v>
      </c>
      <c r="E4" s="97">
        <v>1</v>
      </c>
      <c r="F4" s="98"/>
      <c r="G4" s="90">
        <v>2</v>
      </c>
      <c r="H4" s="132" t="s">
        <v>185</v>
      </c>
      <c r="I4" s="24">
        <v>1.7731481481481483E-2</v>
      </c>
      <c r="J4" s="91">
        <v>99</v>
      </c>
      <c r="K4" s="92">
        <f t="shared" ref="K4:K49" si="2">I4/G$1</f>
        <v>4.4328703703703709E-3</v>
      </c>
      <c r="L4" s="93"/>
      <c r="M4" s="92"/>
      <c r="O4" s="218">
        <v>2</v>
      </c>
      <c r="P4" s="214" t="s">
        <v>86</v>
      </c>
      <c r="Q4" s="215">
        <v>2.0937499999999998E-2</v>
      </c>
    </row>
    <row r="5" spans="1:17" x14ac:dyDescent="0.35">
      <c r="A5" s="94">
        <v>3</v>
      </c>
      <c r="B5" s="132" t="s">
        <v>192</v>
      </c>
      <c r="C5" s="24">
        <f t="shared" si="0"/>
        <v>1.8657407407407407E-2</v>
      </c>
      <c r="D5" s="96">
        <f t="shared" si="1"/>
        <v>98</v>
      </c>
      <c r="E5" s="97">
        <v>1</v>
      </c>
      <c r="F5" s="98"/>
      <c r="G5" s="90">
        <v>3</v>
      </c>
      <c r="H5" s="132" t="s">
        <v>192</v>
      </c>
      <c r="I5" s="24">
        <v>1.8657407407407407E-2</v>
      </c>
      <c r="J5" s="91">
        <v>98</v>
      </c>
      <c r="K5" s="92">
        <f t="shared" si="2"/>
        <v>4.6643518518518518E-3</v>
      </c>
      <c r="L5" s="93"/>
      <c r="M5" s="92"/>
      <c r="O5" s="218">
        <v>3</v>
      </c>
      <c r="P5" s="214" t="s">
        <v>169</v>
      </c>
      <c r="Q5" s="215">
        <v>2.2743055555555555E-2</v>
      </c>
    </row>
    <row r="6" spans="1:17" x14ac:dyDescent="0.35">
      <c r="A6" s="94">
        <v>4</v>
      </c>
      <c r="B6" s="132" t="s">
        <v>186</v>
      </c>
      <c r="C6" s="24">
        <f t="shared" si="0"/>
        <v>1.8958333333333334E-2</v>
      </c>
      <c r="D6" s="96">
        <f t="shared" si="1"/>
        <v>97</v>
      </c>
      <c r="E6" s="97">
        <v>1</v>
      </c>
      <c r="F6" s="98"/>
      <c r="G6" s="90">
        <v>4</v>
      </c>
      <c r="H6" s="132" t="s">
        <v>186</v>
      </c>
      <c r="I6" s="24">
        <v>1.8958333333333334E-2</v>
      </c>
      <c r="J6" s="91">
        <v>97</v>
      </c>
      <c r="K6" s="92">
        <f t="shared" si="2"/>
        <v>4.7395833333333335E-3</v>
      </c>
      <c r="L6" s="93"/>
      <c r="M6" s="92"/>
      <c r="O6" s="218">
        <v>4</v>
      </c>
      <c r="P6" s="214" t="s">
        <v>167</v>
      </c>
      <c r="Q6" s="215">
        <v>2.3090277777777779E-2</v>
      </c>
    </row>
    <row r="7" spans="1:17" x14ac:dyDescent="0.35">
      <c r="A7" s="94">
        <v>5</v>
      </c>
      <c r="B7" s="211" t="s">
        <v>194</v>
      </c>
      <c r="C7" s="24">
        <f t="shared" si="0"/>
        <v>1.9224537037037037E-2</v>
      </c>
      <c r="D7" s="96">
        <f t="shared" si="1"/>
        <v>96</v>
      </c>
      <c r="E7" s="97">
        <v>1</v>
      </c>
      <c r="F7" s="98"/>
      <c r="G7" s="90">
        <v>5</v>
      </c>
      <c r="H7" s="1" t="s">
        <v>194</v>
      </c>
      <c r="I7" s="24">
        <v>1.9224537037037037E-2</v>
      </c>
      <c r="J7" s="91">
        <v>96</v>
      </c>
      <c r="K7" s="92">
        <f t="shared" si="2"/>
        <v>4.8061342592592591E-3</v>
      </c>
      <c r="L7" s="93"/>
      <c r="M7" s="92"/>
      <c r="O7" s="218">
        <v>5</v>
      </c>
      <c r="P7" s="214" t="s">
        <v>98</v>
      </c>
      <c r="Q7" s="215">
        <v>2.3541666666666666E-2</v>
      </c>
    </row>
    <row r="8" spans="1:17" x14ac:dyDescent="0.35">
      <c r="A8" s="94">
        <v>6</v>
      </c>
      <c r="B8" s="132" t="s">
        <v>112</v>
      </c>
      <c r="C8" s="24">
        <f t="shared" si="0"/>
        <v>1.9305555555555555E-2</v>
      </c>
      <c r="D8" s="96">
        <f t="shared" si="1"/>
        <v>95</v>
      </c>
      <c r="E8" s="97">
        <v>1</v>
      </c>
      <c r="F8" s="98"/>
      <c r="G8" s="90">
        <v>6</v>
      </c>
      <c r="H8" s="132" t="s">
        <v>112</v>
      </c>
      <c r="I8" s="24">
        <v>1.9305555555555555E-2</v>
      </c>
      <c r="J8" s="91">
        <v>95</v>
      </c>
      <c r="K8" s="92">
        <f t="shared" si="2"/>
        <v>4.8263888888888887E-3</v>
      </c>
      <c r="L8" s="93"/>
      <c r="M8" s="92">
        <v>1.9571759259259257E-2</v>
      </c>
      <c r="O8" s="218">
        <v>6</v>
      </c>
      <c r="P8" s="214" t="s">
        <v>189</v>
      </c>
      <c r="Q8" s="215">
        <v>2.3981481481481479E-2</v>
      </c>
    </row>
    <row r="9" spans="1:17" x14ac:dyDescent="0.35">
      <c r="A9" s="94">
        <v>7</v>
      </c>
      <c r="B9" s="211" t="s">
        <v>17</v>
      </c>
      <c r="C9" s="24">
        <f t="shared" si="0"/>
        <v>1.954861111111111E-2</v>
      </c>
      <c r="D9" s="96">
        <f t="shared" si="1"/>
        <v>94</v>
      </c>
      <c r="E9" s="97">
        <v>1</v>
      </c>
      <c r="F9" s="98"/>
      <c r="G9" s="90">
        <v>7</v>
      </c>
      <c r="H9" s="1" t="s">
        <v>17</v>
      </c>
      <c r="I9" s="24">
        <v>1.954861111111111E-2</v>
      </c>
      <c r="J9" s="91">
        <v>94</v>
      </c>
      <c r="K9" s="92">
        <f t="shared" si="2"/>
        <v>4.8871527777777776E-3</v>
      </c>
      <c r="L9" s="93"/>
      <c r="M9" s="92">
        <v>1.9976851851851853E-2</v>
      </c>
      <c r="O9" s="218">
        <v>7</v>
      </c>
      <c r="P9" s="214" t="s">
        <v>159</v>
      </c>
      <c r="Q9" s="215">
        <v>2.3935185185185184E-2</v>
      </c>
    </row>
    <row r="10" spans="1:17" x14ac:dyDescent="0.35">
      <c r="A10" s="94">
        <v>8</v>
      </c>
      <c r="B10" s="2" t="s">
        <v>162</v>
      </c>
      <c r="C10" s="24">
        <f t="shared" si="0"/>
        <v>2.0277777777777777E-2</v>
      </c>
      <c r="D10" s="96">
        <f t="shared" si="1"/>
        <v>92</v>
      </c>
      <c r="E10" s="97">
        <v>1</v>
      </c>
      <c r="F10" s="89"/>
      <c r="G10" s="90">
        <v>8</v>
      </c>
      <c r="H10" s="132" t="s">
        <v>195</v>
      </c>
      <c r="I10" s="24">
        <v>1.9768518518518515E-2</v>
      </c>
      <c r="J10" s="91">
        <v>93</v>
      </c>
      <c r="K10" s="92">
        <f t="shared" si="2"/>
        <v>4.9421296296296288E-3</v>
      </c>
      <c r="L10" s="93"/>
      <c r="M10" s="92"/>
      <c r="O10" s="218">
        <v>8</v>
      </c>
      <c r="P10" s="214" t="s">
        <v>156</v>
      </c>
      <c r="Q10" s="215">
        <v>2.4745370370370372E-2</v>
      </c>
    </row>
    <row r="11" spans="1:17" ht="12.75" customHeight="1" x14ac:dyDescent="0.35">
      <c r="A11" s="94">
        <v>9</v>
      </c>
      <c r="B11" s="213" t="s">
        <v>52</v>
      </c>
      <c r="C11" s="24">
        <f t="shared" si="0"/>
        <v>2.074074074074074E-2</v>
      </c>
      <c r="D11" s="96">
        <f t="shared" si="1"/>
        <v>88</v>
      </c>
      <c r="E11" s="97">
        <v>1</v>
      </c>
      <c r="F11" s="98"/>
      <c r="G11" s="90">
        <v>9</v>
      </c>
      <c r="H11" s="1" t="s">
        <v>162</v>
      </c>
      <c r="I11" s="24">
        <v>2.0277777777777777E-2</v>
      </c>
      <c r="J11" s="91">
        <v>92</v>
      </c>
      <c r="K11" s="92">
        <f t="shared" si="2"/>
        <v>5.0694444444444441E-3</v>
      </c>
      <c r="L11" s="93"/>
      <c r="M11" s="92"/>
      <c r="O11" s="218">
        <v>9</v>
      </c>
      <c r="P11" s="214" t="s">
        <v>57</v>
      </c>
      <c r="Q11" s="215">
        <v>2.4479166666666666E-2</v>
      </c>
    </row>
    <row r="12" spans="1:17" x14ac:dyDescent="0.35">
      <c r="A12" s="100">
        <v>10</v>
      </c>
      <c r="B12" s="3" t="s">
        <v>195</v>
      </c>
      <c r="C12" s="115">
        <f t="shared" si="0"/>
        <v>1.9768518518518515E-2</v>
      </c>
      <c r="D12" s="102">
        <f t="shared" si="1"/>
        <v>93</v>
      </c>
      <c r="E12" s="103">
        <v>1</v>
      </c>
      <c r="F12" s="98"/>
      <c r="G12" s="90">
        <v>10</v>
      </c>
      <c r="H12" s="1" t="s">
        <v>124</v>
      </c>
      <c r="I12" s="24">
        <v>2.028935185185185E-2</v>
      </c>
      <c r="J12" s="91">
        <v>91</v>
      </c>
      <c r="K12" s="92">
        <f t="shared" si="2"/>
        <v>5.0723379629629625E-3</v>
      </c>
      <c r="L12" s="93"/>
      <c r="M12" s="92"/>
      <c r="O12" s="218">
        <v>10</v>
      </c>
      <c r="P12" s="214" t="s">
        <v>168</v>
      </c>
      <c r="Q12" s="215">
        <v>2.8703703703703703E-2</v>
      </c>
    </row>
    <row r="13" spans="1:17" x14ac:dyDescent="0.35">
      <c r="A13" s="85">
        <v>1</v>
      </c>
      <c r="B13" s="212" t="s">
        <v>124</v>
      </c>
      <c r="C13" s="191">
        <f t="shared" ref="C13:C49" si="3">VLOOKUP($B13,$H$2:$J$84,2,FALSE)</f>
        <v>2.028935185185185E-2</v>
      </c>
      <c r="D13" s="87">
        <f t="shared" ref="D13:D49" si="4">VLOOKUP($B13,$H$2:$J$71,3,FALSE)</f>
        <v>91</v>
      </c>
      <c r="E13" s="88">
        <v>2</v>
      </c>
      <c r="F13" s="98"/>
      <c r="G13" s="90">
        <v>11</v>
      </c>
      <c r="H13" s="1" t="s">
        <v>104</v>
      </c>
      <c r="I13" s="24">
        <v>2.0601851851851854E-2</v>
      </c>
      <c r="J13" s="91">
        <v>90</v>
      </c>
      <c r="K13" s="92">
        <f t="shared" si="2"/>
        <v>5.1504629629629635E-3</v>
      </c>
      <c r="L13" s="93"/>
      <c r="M13" s="92"/>
      <c r="O13" s="218">
        <v>11</v>
      </c>
      <c r="P13" s="214" t="s">
        <v>58</v>
      </c>
      <c r="Q13" s="215">
        <v>2.90162037037037E-2</v>
      </c>
    </row>
    <row r="14" spans="1:17" x14ac:dyDescent="0.35">
      <c r="A14" s="94">
        <v>2</v>
      </c>
      <c r="B14" s="211" t="s">
        <v>104</v>
      </c>
      <c r="C14" s="24">
        <f t="shared" si="3"/>
        <v>2.0601851851851854E-2</v>
      </c>
      <c r="D14" s="96">
        <f t="shared" si="4"/>
        <v>90</v>
      </c>
      <c r="E14" s="97">
        <v>2</v>
      </c>
      <c r="F14" s="98"/>
      <c r="G14" s="90">
        <v>12</v>
      </c>
      <c r="H14" s="1" t="s">
        <v>116</v>
      </c>
      <c r="I14" s="24">
        <v>2.0659722222222222E-2</v>
      </c>
      <c r="J14" s="91">
        <v>89</v>
      </c>
      <c r="K14" s="92">
        <f t="shared" si="2"/>
        <v>5.1649305555555554E-3</v>
      </c>
      <c r="L14" s="93"/>
      <c r="M14" s="92"/>
      <c r="O14" s="218">
        <v>12</v>
      </c>
      <c r="P14" s="214" t="s">
        <v>147</v>
      </c>
      <c r="Q14" s="215">
        <v>2.5601851851851851E-2</v>
      </c>
    </row>
    <row r="15" spans="1:17" x14ac:dyDescent="0.35">
      <c r="A15" s="94">
        <v>3</v>
      </c>
      <c r="B15" s="211" t="s">
        <v>86</v>
      </c>
      <c r="C15" s="24">
        <f t="shared" si="3"/>
        <v>2.0937499999999998E-2</v>
      </c>
      <c r="D15" s="96">
        <f t="shared" si="4"/>
        <v>87</v>
      </c>
      <c r="E15" s="97">
        <v>2</v>
      </c>
      <c r="F15" s="98"/>
      <c r="G15" s="90">
        <v>13</v>
      </c>
      <c r="H15" s="132" t="s">
        <v>52</v>
      </c>
      <c r="I15" s="24">
        <v>2.074074074074074E-2</v>
      </c>
      <c r="J15" s="91">
        <v>88</v>
      </c>
      <c r="K15" s="92">
        <f t="shared" si="2"/>
        <v>5.185185185185185E-3</v>
      </c>
      <c r="L15" s="93"/>
      <c r="M15" s="92">
        <v>2.4247685185185181E-2</v>
      </c>
      <c r="O15" s="218">
        <v>13</v>
      </c>
      <c r="P15" s="214" t="s">
        <v>67</v>
      </c>
      <c r="Q15" s="215">
        <v>2.8217592592592589E-2</v>
      </c>
    </row>
    <row r="16" spans="1:17" x14ac:dyDescent="0.35">
      <c r="A16" s="94">
        <v>4</v>
      </c>
      <c r="B16" s="2" t="s">
        <v>174</v>
      </c>
      <c r="C16" s="24">
        <f t="shared" si="3"/>
        <v>2.101851851851852E-2</v>
      </c>
      <c r="D16" s="96">
        <f t="shared" si="4"/>
        <v>86</v>
      </c>
      <c r="E16" s="97">
        <v>2</v>
      </c>
      <c r="F16" s="89"/>
      <c r="G16" s="90">
        <v>14</v>
      </c>
      <c r="H16" s="1" t="s">
        <v>86</v>
      </c>
      <c r="I16" s="24">
        <v>2.0937499999999998E-2</v>
      </c>
      <c r="J16" s="91">
        <v>87</v>
      </c>
      <c r="K16" s="92">
        <f t="shared" si="2"/>
        <v>5.2343749999999994E-3</v>
      </c>
      <c r="L16" s="93"/>
      <c r="M16" s="92"/>
      <c r="O16" s="218">
        <v>14</v>
      </c>
      <c r="P16" s="214" t="s">
        <v>68</v>
      </c>
      <c r="Q16" s="215">
        <v>2.8437500000000001E-2</v>
      </c>
    </row>
    <row r="17" spans="1:18" x14ac:dyDescent="0.35">
      <c r="A17" s="94">
        <v>5</v>
      </c>
      <c r="B17" s="213" t="s">
        <v>157</v>
      </c>
      <c r="C17" s="24">
        <f t="shared" si="3"/>
        <v>2.1087962962962961E-2</v>
      </c>
      <c r="D17" s="96">
        <f t="shared" si="4"/>
        <v>85</v>
      </c>
      <c r="E17" s="97">
        <v>2</v>
      </c>
      <c r="F17" s="98"/>
      <c r="G17" s="90">
        <v>15</v>
      </c>
      <c r="H17" s="1" t="s">
        <v>174</v>
      </c>
      <c r="I17" s="24">
        <v>2.101851851851852E-2</v>
      </c>
      <c r="J17" s="91">
        <v>86</v>
      </c>
      <c r="K17" s="92">
        <f t="shared" si="2"/>
        <v>5.2546296296296299E-3</v>
      </c>
      <c r="L17" s="93"/>
      <c r="M17" s="92"/>
      <c r="O17" s="218">
        <v>15</v>
      </c>
      <c r="P17" s="214" t="s">
        <v>25</v>
      </c>
      <c r="Q17" s="215">
        <v>2.9664351851851855E-2</v>
      </c>
    </row>
    <row r="18" spans="1:18" x14ac:dyDescent="0.35">
      <c r="A18" s="94">
        <v>6</v>
      </c>
      <c r="B18" s="211" t="s">
        <v>15</v>
      </c>
      <c r="C18" s="24">
        <f t="shared" si="3"/>
        <v>2.1562499999999998E-2</v>
      </c>
      <c r="D18" s="96">
        <f t="shared" si="4"/>
        <v>84</v>
      </c>
      <c r="E18" s="97">
        <v>2</v>
      </c>
      <c r="F18" s="98"/>
      <c r="G18" s="90">
        <v>16</v>
      </c>
      <c r="H18" s="132" t="s">
        <v>157</v>
      </c>
      <c r="I18" s="24">
        <v>2.1087962962962961E-2</v>
      </c>
      <c r="J18" s="91">
        <v>85</v>
      </c>
      <c r="K18" s="92">
        <f t="shared" si="2"/>
        <v>5.2719907407407403E-3</v>
      </c>
      <c r="L18" s="93"/>
      <c r="M18" s="92">
        <v>2.3993055555555556E-2</v>
      </c>
      <c r="O18" s="218">
        <v>16</v>
      </c>
      <c r="P18" s="214" t="s">
        <v>22</v>
      </c>
      <c r="Q18" s="215">
        <v>3.1018518518518515E-2</v>
      </c>
    </row>
    <row r="19" spans="1:18" x14ac:dyDescent="0.35">
      <c r="A19" s="94">
        <v>7</v>
      </c>
      <c r="B19" s="2" t="s">
        <v>165</v>
      </c>
      <c r="C19" s="24">
        <f t="shared" si="3"/>
        <v>2.3796296296296298E-2</v>
      </c>
      <c r="D19" s="96">
        <f t="shared" si="4"/>
        <v>78</v>
      </c>
      <c r="E19" s="97">
        <v>2</v>
      </c>
      <c r="F19" s="98"/>
      <c r="G19" s="90">
        <v>17</v>
      </c>
      <c r="H19" s="1" t="s">
        <v>15</v>
      </c>
      <c r="I19" s="24">
        <v>2.1562499999999998E-2</v>
      </c>
      <c r="J19" s="91">
        <v>84</v>
      </c>
      <c r="K19" s="92">
        <f t="shared" si="2"/>
        <v>5.3906249999999996E-3</v>
      </c>
      <c r="L19" s="93"/>
      <c r="M19" s="92">
        <v>2.2268518518518521E-2</v>
      </c>
      <c r="O19" s="218">
        <v>17</v>
      </c>
      <c r="P19" s="214" t="s">
        <v>117</v>
      </c>
      <c r="Q19" s="215">
        <v>2.6898148148148147E-2</v>
      </c>
    </row>
    <row r="20" spans="1:18" x14ac:dyDescent="0.35">
      <c r="A20" s="85">
        <v>1</v>
      </c>
      <c r="B20" s="4" t="s">
        <v>116</v>
      </c>
      <c r="C20" s="191">
        <f t="shared" si="3"/>
        <v>2.0659722222222222E-2</v>
      </c>
      <c r="D20" s="87">
        <f t="shared" si="4"/>
        <v>89</v>
      </c>
      <c r="E20" s="88">
        <v>3</v>
      </c>
      <c r="F20" s="105"/>
      <c r="G20" s="90">
        <v>18</v>
      </c>
      <c r="H20" s="1" t="s">
        <v>169</v>
      </c>
      <c r="I20" s="24">
        <v>2.2743055555555555E-2</v>
      </c>
      <c r="J20" s="91">
        <v>83</v>
      </c>
      <c r="K20" s="92">
        <f t="shared" si="2"/>
        <v>5.6857638888888886E-3</v>
      </c>
      <c r="L20" s="93"/>
      <c r="M20" s="92"/>
      <c r="O20" s="218">
        <v>18</v>
      </c>
      <c r="P20" s="214" t="s">
        <v>24</v>
      </c>
      <c r="Q20" s="215">
        <v>3.2372685185185185E-2</v>
      </c>
    </row>
    <row r="21" spans="1:18" x14ac:dyDescent="0.35">
      <c r="A21" s="94">
        <v>2</v>
      </c>
      <c r="B21" s="2" t="s">
        <v>169</v>
      </c>
      <c r="C21" s="24">
        <f t="shared" si="3"/>
        <v>2.2743055555555555E-2</v>
      </c>
      <c r="D21" s="96">
        <f t="shared" si="4"/>
        <v>83</v>
      </c>
      <c r="E21" s="104">
        <v>3</v>
      </c>
      <c r="F21" s="106"/>
      <c r="G21" s="90">
        <v>19</v>
      </c>
      <c r="H21" s="1" t="s">
        <v>175</v>
      </c>
      <c r="I21" s="24">
        <v>2.3009259259259257E-2</v>
      </c>
      <c r="J21" s="91">
        <v>82</v>
      </c>
      <c r="K21" s="92">
        <f t="shared" si="2"/>
        <v>5.7523148148148143E-3</v>
      </c>
      <c r="L21" s="93"/>
      <c r="M21" s="92"/>
      <c r="O21" s="218">
        <v>19</v>
      </c>
      <c r="P21" s="214" t="s">
        <v>76</v>
      </c>
      <c r="Q21" s="215">
        <v>3.2384259259259258E-2</v>
      </c>
    </row>
    <row r="22" spans="1:18" ht="12.75" customHeight="1" x14ac:dyDescent="0.35">
      <c r="A22" s="94">
        <v>3</v>
      </c>
      <c r="B22" s="2" t="s">
        <v>175</v>
      </c>
      <c r="C22" s="24">
        <f t="shared" si="3"/>
        <v>2.3009259259259257E-2</v>
      </c>
      <c r="D22" s="96">
        <f t="shared" si="4"/>
        <v>82</v>
      </c>
      <c r="E22" s="104">
        <v>3</v>
      </c>
      <c r="F22" s="106"/>
      <c r="G22" s="90">
        <v>20</v>
      </c>
      <c r="H22" s="1" t="s">
        <v>167</v>
      </c>
      <c r="I22" s="24">
        <v>2.3090277777777779E-2</v>
      </c>
      <c r="J22" s="91">
        <v>81</v>
      </c>
      <c r="K22" s="92">
        <f t="shared" si="2"/>
        <v>5.7725694444444448E-3</v>
      </c>
      <c r="L22" s="93"/>
      <c r="M22" s="92"/>
      <c r="O22" s="218">
        <v>20</v>
      </c>
      <c r="P22" s="214" t="s">
        <v>14</v>
      </c>
      <c r="Q22" s="215">
        <v>3.394675925925926E-2</v>
      </c>
    </row>
    <row r="23" spans="1:18" x14ac:dyDescent="0.35">
      <c r="A23" s="94">
        <v>4</v>
      </c>
      <c r="B23" s="2" t="s">
        <v>167</v>
      </c>
      <c r="C23" s="24">
        <f t="shared" si="3"/>
        <v>2.3090277777777779E-2</v>
      </c>
      <c r="D23" s="96">
        <f t="shared" si="4"/>
        <v>81</v>
      </c>
      <c r="E23" s="104">
        <v>3</v>
      </c>
      <c r="F23" s="106"/>
      <c r="G23" s="90">
        <v>21</v>
      </c>
      <c r="H23" s="132" t="s">
        <v>98</v>
      </c>
      <c r="I23" s="24">
        <v>2.3541666666666666E-2</v>
      </c>
      <c r="J23" s="91">
        <v>80</v>
      </c>
      <c r="K23" s="92">
        <f t="shared" si="2"/>
        <v>5.8854166666666664E-3</v>
      </c>
      <c r="L23" s="93"/>
      <c r="M23" s="92">
        <v>2.4675925925925924E-2</v>
      </c>
      <c r="O23" s="218">
        <v>21</v>
      </c>
      <c r="P23" s="214" t="s">
        <v>21</v>
      </c>
      <c r="Q23" s="215">
        <v>3.3437500000000002E-2</v>
      </c>
      <c r="R23" s="28"/>
    </row>
    <row r="24" spans="1:18" x14ac:dyDescent="0.35">
      <c r="A24" s="94">
        <v>5</v>
      </c>
      <c r="B24" s="132" t="s">
        <v>98</v>
      </c>
      <c r="C24" s="24">
        <f t="shared" si="3"/>
        <v>2.3541666666666666E-2</v>
      </c>
      <c r="D24" s="96">
        <f t="shared" si="4"/>
        <v>80</v>
      </c>
      <c r="E24" s="104">
        <v>3</v>
      </c>
      <c r="F24" s="106"/>
      <c r="G24" s="90">
        <v>22</v>
      </c>
      <c r="H24" s="132" t="s">
        <v>84</v>
      </c>
      <c r="I24" s="24">
        <v>2.3634259259259258E-2</v>
      </c>
      <c r="J24" s="91">
        <v>79</v>
      </c>
      <c r="K24" s="92">
        <f t="shared" si="2"/>
        <v>5.9085648148148144E-3</v>
      </c>
      <c r="L24" s="93"/>
      <c r="M24" s="92">
        <v>2.7719907407407405E-2</v>
      </c>
      <c r="O24" s="219">
        <v>22</v>
      </c>
      <c r="P24" s="220" t="s">
        <v>33</v>
      </c>
      <c r="Q24" s="221">
        <v>3.3819444444444451E-2</v>
      </c>
      <c r="R24" s="28"/>
    </row>
    <row r="25" spans="1:18" x14ac:dyDescent="0.35">
      <c r="A25" s="94">
        <v>6</v>
      </c>
      <c r="B25" s="132" t="s">
        <v>18</v>
      </c>
      <c r="C25" s="24">
        <f t="shared" si="3"/>
        <v>2.3923611111111114E-2</v>
      </c>
      <c r="D25" s="96">
        <f t="shared" si="4"/>
        <v>77</v>
      </c>
      <c r="E25" s="104">
        <v>3</v>
      </c>
      <c r="F25" s="106"/>
      <c r="G25" s="90">
        <v>23</v>
      </c>
      <c r="H25" s="1" t="s">
        <v>165</v>
      </c>
      <c r="I25" s="24">
        <v>2.3796296296296298E-2</v>
      </c>
      <c r="J25" s="91">
        <v>78</v>
      </c>
      <c r="K25" s="92">
        <f t="shared" si="2"/>
        <v>5.9490740740740745E-3</v>
      </c>
      <c r="L25" s="93"/>
      <c r="M25" s="92"/>
      <c r="O25" s="28"/>
      <c r="P25" s="28"/>
      <c r="Q25" s="28"/>
      <c r="R25" s="28"/>
    </row>
    <row r="26" spans="1:18" x14ac:dyDescent="0.35">
      <c r="A26" s="94">
        <v>7</v>
      </c>
      <c r="B26" s="2" t="s">
        <v>189</v>
      </c>
      <c r="C26" s="24">
        <f t="shared" si="3"/>
        <v>2.3981481481481479E-2</v>
      </c>
      <c r="D26" s="96">
        <f t="shared" si="4"/>
        <v>75</v>
      </c>
      <c r="E26" s="104">
        <v>3</v>
      </c>
      <c r="F26" s="106"/>
      <c r="G26" s="90">
        <v>24</v>
      </c>
      <c r="H26" s="132" t="s">
        <v>18</v>
      </c>
      <c r="I26" s="24">
        <v>2.3923611111111114E-2</v>
      </c>
      <c r="J26" s="91">
        <v>77</v>
      </c>
      <c r="K26" s="92">
        <f t="shared" si="2"/>
        <v>5.9809027777777786E-3</v>
      </c>
      <c r="L26" s="93"/>
      <c r="M26" s="92">
        <v>2.3946759259259261E-2</v>
      </c>
      <c r="O26" s="28"/>
      <c r="P26" s="28"/>
      <c r="Q26" s="28"/>
      <c r="R26" s="28"/>
    </row>
    <row r="27" spans="1:18" x14ac:dyDescent="0.35">
      <c r="A27" s="108">
        <v>8</v>
      </c>
      <c r="B27" s="137" t="s">
        <v>75</v>
      </c>
      <c r="C27" s="115">
        <f t="shared" si="3"/>
        <v>2.4675925925925924E-2</v>
      </c>
      <c r="D27" s="102">
        <f t="shared" si="4"/>
        <v>73</v>
      </c>
      <c r="E27" s="109">
        <v>3</v>
      </c>
      <c r="F27" s="106"/>
      <c r="G27" s="90">
        <v>25</v>
      </c>
      <c r="H27" s="1" t="s">
        <v>159</v>
      </c>
      <c r="I27" s="24">
        <v>2.3935185185185184E-2</v>
      </c>
      <c r="J27" s="91">
        <v>76</v>
      </c>
      <c r="K27" s="92">
        <f t="shared" si="2"/>
        <v>5.9837962962962961E-3</v>
      </c>
      <c r="L27" s="93"/>
      <c r="M27" s="92">
        <v>2.5949074074074072E-2</v>
      </c>
      <c r="O27" s="28"/>
      <c r="P27" s="28"/>
      <c r="Q27" s="28"/>
      <c r="R27" s="28"/>
    </row>
    <row r="28" spans="1:18" x14ac:dyDescent="0.35">
      <c r="A28" s="94">
        <v>1</v>
      </c>
      <c r="B28" s="213" t="s">
        <v>84</v>
      </c>
      <c r="C28" s="24">
        <f t="shared" si="3"/>
        <v>2.3634259259259258E-2</v>
      </c>
      <c r="D28" s="96">
        <f t="shared" si="4"/>
        <v>79</v>
      </c>
      <c r="E28" s="104">
        <v>4</v>
      </c>
      <c r="F28" s="106"/>
      <c r="G28" s="90">
        <v>26</v>
      </c>
      <c r="H28" s="1" t="s">
        <v>189</v>
      </c>
      <c r="I28" s="24">
        <v>2.3981481481481479E-2</v>
      </c>
      <c r="J28" s="91">
        <v>75</v>
      </c>
      <c r="K28" s="92">
        <f t="shared" si="2"/>
        <v>5.9953703703703697E-3</v>
      </c>
      <c r="L28" s="93"/>
      <c r="M28" s="92"/>
      <c r="O28" s="28"/>
      <c r="P28" s="28"/>
      <c r="Q28" s="28"/>
      <c r="R28" s="28"/>
    </row>
    <row r="29" spans="1:18" x14ac:dyDescent="0.35">
      <c r="A29" s="94">
        <v>2</v>
      </c>
      <c r="B29" s="211" t="s">
        <v>159</v>
      </c>
      <c r="C29" s="24">
        <f t="shared" si="3"/>
        <v>2.3935185185185184E-2</v>
      </c>
      <c r="D29" s="96">
        <f t="shared" si="4"/>
        <v>76</v>
      </c>
      <c r="E29" s="104">
        <v>4</v>
      </c>
      <c r="F29" s="106"/>
      <c r="G29" s="90">
        <v>27</v>
      </c>
      <c r="H29" s="1" t="s">
        <v>57</v>
      </c>
      <c r="I29" s="24">
        <v>2.4479166666666666E-2</v>
      </c>
      <c r="J29" s="91">
        <v>74</v>
      </c>
      <c r="K29" s="92">
        <f t="shared" si="2"/>
        <v>6.1197916666666666E-3</v>
      </c>
      <c r="L29" s="93"/>
      <c r="M29" s="92"/>
      <c r="O29" s="28"/>
      <c r="P29" s="28"/>
      <c r="Q29" s="28"/>
      <c r="R29" s="28"/>
    </row>
    <row r="30" spans="1:18" x14ac:dyDescent="0.35">
      <c r="A30" s="94">
        <v>3</v>
      </c>
      <c r="B30" s="213" t="s">
        <v>156</v>
      </c>
      <c r="C30" s="24">
        <f t="shared" si="3"/>
        <v>2.4745370370370372E-2</v>
      </c>
      <c r="D30" s="96">
        <f t="shared" si="4"/>
        <v>72</v>
      </c>
      <c r="E30" s="104">
        <v>4</v>
      </c>
      <c r="F30" s="106"/>
      <c r="G30" s="90">
        <v>28</v>
      </c>
      <c r="H30" s="132" t="s">
        <v>75</v>
      </c>
      <c r="I30" s="24">
        <v>2.4675925925925924E-2</v>
      </c>
      <c r="J30" s="91">
        <v>73</v>
      </c>
      <c r="K30" s="92">
        <f t="shared" si="2"/>
        <v>6.168981481481481E-3</v>
      </c>
      <c r="L30" s="93"/>
      <c r="M30" s="92">
        <v>2.4502314814814814E-2</v>
      </c>
      <c r="O30" s="28"/>
      <c r="P30" s="28"/>
      <c r="Q30" s="28"/>
      <c r="R30" s="28"/>
    </row>
    <row r="31" spans="1:18" x14ac:dyDescent="0.35">
      <c r="A31" s="94">
        <v>4</v>
      </c>
      <c r="B31" s="137" t="s">
        <v>56</v>
      </c>
      <c r="C31" s="115">
        <f t="shared" si="3"/>
        <v>2.539351851851852E-2</v>
      </c>
      <c r="D31" s="102">
        <f t="shared" si="4"/>
        <v>71</v>
      </c>
      <c r="E31" s="109">
        <v>4</v>
      </c>
      <c r="F31" s="105"/>
      <c r="G31" s="90">
        <v>29</v>
      </c>
      <c r="H31" s="132" t="s">
        <v>156</v>
      </c>
      <c r="I31" s="24">
        <v>2.4745370370370372E-2</v>
      </c>
      <c r="J31" s="91">
        <v>72</v>
      </c>
      <c r="K31" s="92">
        <f t="shared" si="2"/>
        <v>6.1863425925925931E-3</v>
      </c>
      <c r="L31" s="93"/>
      <c r="M31" s="92">
        <v>2.7708333333333331E-2</v>
      </c>
      <c r="O31" s="28"/>
      <c r="P31" s="28"/>
      <c r="Q31" s="28"/>
      <c r="R31" s="28"/>
    </row>
    <row r="32" spans="1:18" x14ac:dyDescent="0.35">
      <c r="A32" s="85">
        <v>1</v>
      </c>
      <c r="B32" s="4" t="s">
        <v>57</v>
      </c>
      <c r="C32" s="191">
        <f t="shared" si="3"/>
        <v>2.4479166666666666E-2</v>
      </c>
      <c r="D32" s="87">
        <f t="shared" si="4"/>
        <v>74</v>
      </c>
      <c r="E32" s="107">
        <v>5</v>
      </c>
      <c r="F32" s="106"/>
      <c r="G32" s="90">
        <v>30</v>
      </c>
      <c r="H32" s="132" t="s">
        <v>56</v>
      </c>
      <c r="I32" s="24">
        <v>2.539351851851852E-2</v>
      </c>
      <c r="J32" s="91">
        <v>71</v>
      </c>
      <c r="K32" s="92">
        <f t="shared" si="2"/>
        <v>6.34837962962963E-3</v>
      </c>
      <c r="L32" s="93"/>
      <c r="M32" s="92">
        <v>2.5092592592592593E-2</v>
      </c>
      <c r="O32" s="28"/>
      <c r="P32" s="28"/>
      <c r="Q32" s="28"/>
      <c r="R32" s="28"/>
    </row>
    <row r="33" spans="1:18" ht="12.75" customHeight="1" x14ac:dyDescent="0.35">
      <c r="A33" s="94">
        <v>2</v>
      </c>
      <c r="B33" s="2" t="s">
        <v>140</v>
      </c>
      <c r="C33" s="24">
        <f t="shared" si="3"/>
        <v>2.5462962962962962E-2</v>
      </c>
      <c r="D33" s="96">
        <f t="shared" si="4"/>
        <v>70</v>
      </c>
      <c r="E33" s="104">
        <v>5</v>
      </c>
      <c r="F33" s="151"/>
      <c r="G33" s="90">
        <v>31</v>
      </c>
      <c r="H33" s="2" t="s">
        <v>140</v>
      </c>
      <c r="I33" s="24">
        <v>2.5462962962962962E-2</v>
      </c>
      <c r="J33" s="91">
        <v>70</v>
      </c>
      <c r="K33" s="92">
        <f t="shared" si="2"/>
        <v>6.3657407407407404E-3</v>
      </c>
      <c r="L33" s="93"/>
      <c r="M33" s="92"/>
      <c r="O33" s="28"/>
      <c r="P33" s="28"/>
      <c r="Q33" s="28"/>
      <c r="R33" s="28"/>
    </row>
    <row r="34" spans="1:18" ht="12.75" customHeight="1" x14ac:dyDescent="0.35">
      <c r="A34" s="94">
        <v>3</v>
      </c>
      <c r="B34" s="2" t="s">
        <v>12</v>
      </c>
      <c r="C34" s="24">
        <f t="shared" si="3"/>
        <v>2.5995370370370367E-2</v>
      </c>
      <c r="D34" s="96">
        <f t="shared" si="4"/>
        <v>68</v>
      </c>
      <c r="E34" s="104">
        <v>5</v>
      </c>
      <c r="F34" s="151"/>
      <c r="G34" s="90">
        <v>32</v>
      </c>
      <c r="H34" s="2" t="s">
        <v>147</v>
      </c>
      <c r="I34" s="24">
        <v>2.5601851851851851E-2</v>
      </c>
      <c r="J34" s="91">
        <v>69</v>
      </c>
      <c r="K34" s="92">
        <f t="shared" si="2"/>
        <v>6.4004629629629628E-3</v>
      </c>
      <c r="L34" s="93"/>
      <c r="M34" s="92"/>
      <c r="O34" s="28"/>
      <c r="P34" s="28"/>
      <c r="Q34" s="28"/>
      <c r="R34" s="28"/>
    </row>
    <row r="35" spans="1:18" ht="12.75" customHeight="1" x14ac:dyDescent="0.35">
      <c r="A35" s="94">
        <v>4</v>
      </c>
      <c r="B35" s="2" t="s">
        <v>168</v>
      </c>
      <c r="C35" s="24">
        <f t="shared" si="3"/>
        <v>2.8703703703703703E-2</v>
      </c>
      <c r="D35" s="96">
        <f t="shared" si="4"/>
        <v>64</v>
      </c>
      <c r="E35" s="104">
        <v>5</v>
      </c>
      <c r="F35" s="151"/>
      <c r="G35" s="90">
        <v>33</v>
      </c>
      <c r="H35" s="2" t="s">
        <v>12</v>
      </c>
      <c r="I35" s="24">
        <v>2.5995370370370367E-2</v>
      </c>
      <c r="J35" s="91">
        <v>68</v>
      </c>
      <c r="K35" s="92">
        <f t="shared" si="2"/>
        <v>6.4988425925925917E-3</v>
      </c>
      <c r="L35" s="93"/>
      <c r="M35" s="92"/>
      <c r="O35" s="28"/>
      <c r="P35" s="28"/>
      <c r="Q35" s="28"/>
      <c r="R35" s="28"/>
    </row>
    <row r="36" spans="1:18" ht="12.75" customHeight="1" x14ac:dyDescent="0.35">
      <c r="A36" s="108">
        <v>5</v>
      </c>
      <c r="B36" s="137" t="s">
        <v>58</v>
      </c>
      <c r="C36" s="115">
        <f t="shared" si="3"/>
        <v>2.90162037037037E-2</v>
      </c>
      <c r="D36" s="102">
        <f t="shared" si="4"/>
        <v>63</v>
      </c>
      <c r="E36" s="109">
        <v>5</v>
      </c>
      <c r="F36" s="151"/>
      <c r="G36" s="90">
        <v>34</v>
      </c>
      <c r="H36" s="2" t="s">
        <v>117</v>
      </c>
      <c r="I36" s="24">
        <v>2.6898148148148147E-2</v>
      </c>
      <c r="J36" s="91">
        <v>67</v>
      </c>
      <c r="K36" s="92">
        <f t="shared" si="2"/>
        <v>6.7245370370370367E-3</v>
      </c>
      <c r="L36" s="93"/>
      <c r="M36" s="92"/>
      <c r="O36" s="28"/>
      <c r="P36" s="28"/>
      <c r="Q36" s="28"/>
      <c r="R36" s="28"/>
    </row>
    <row r="37" spans="1:18" ht="12.75" customHeight="1" x14ac:dyDescent="0.35">
      <c r="A37" s="85">
        <v>1</v>
      </c>
      <c r="B37" s="4" t="s">
        <v>147</v>
      </c>
      <c r="C37" s="191">
        <f t="shared" si="3"/>
        <v>2.5601851851851851E-2</v>
      </c>
      <c r="D37" s="87">
        <f t="shared" si="4"/>
        <v>69</v>
      </c>
      <c r="E37" s="107">
        <v>6</v>
      </c>
      <c r="F37" s="151"/>
      <c r="G37" s="90">
        <v>35</v>
      </c>
      <c r="H37" s="2" t="s">
        <v>67</v>
      </c>
      <c r="I37" s="24">
        <v>2.8217592592592589E-2</v>
      </c>
      <c r="J37" s="91">
        <v>66</v>
      </c>
      <c r="K37" s="92">
        <f t="shared" si="2"/>
        <v>7.0543981481481473E-3</v>
      </c>
      <c r="L37" s="93"/>
      <c r="M37" s="92"/>
      <c r="O37" s="28"/>
      <c r="P37" s="28"/>
      <c r="Q37" s="28"/>
      <c r="R37" s="28"/>
    </row>
    <row r="38" spans="1:18" ht="12.75" customHeight="1" x14ac:dyDescent="0.35">
      <c r="A38" s="94">
        <v>2</v>
      </c>
      <c r="B38" s="2" t="s">
        <v>67</v>
      </c>
      <c r="C38" s="24">
        <f t="shared" si="3"/>
        <v>2.8217592592592589E-2</v>
      </c>
      <c r="D38" s="96">
        <f t="shared" si="4"/>
        <v>66</v>
      </c>
      <c r="E38" s="104">
        <v>6</v>
      </c>
      <c r="F38" s="151"/>
      <c r="G38" s="90">
        <v>36</v>
      </c>
      <c r="H38" s="2" t="s">
        <v>68</v>
      </c>
      <c r="I38" s="24">
        <v>2.8437500000000001E-2</v>
      </c>
      <c r="J38" s="91">
        <v>65</v>
      </c>
      <c r="K38" s="92">
        <f t="shared" si="2"/>
        <v>7.1093750000000002E-3</v>
      </c>
      <c r="L38" s="93"/>
      <c r="M38" s="92"/>
      <c r="O38" s="28"/>
      <c r="P38" s="28"/>
      <c r="Q38" s="28"/>
      <c r="R38" s="28"/>
    </row>
    <row r="39" spans="1:18" ht="12.75" customHeight="1" x14ac:dyDescent="0.35">
      <c r="A39" s="94">
        <v>3</v>
      </c>
      <c r="B39" s="2" t="s">
        <v>68</v>
      </c>
      <c r="C39" s="24">
        <f t="shared" si="3"/>
        <v>2.8437500000000001E-2</v>
      </c>
      <c r="D39" s="96">
        <f t="shared" si="4"/>
        <v>65</v>
      </c>
      <c r="E39" s="104">
        <v>6</v>
      </c>
      <c r="F39" s="151"/>
      <c r="G39" s="90">
        <v>37</v>
      </c>
      <c r="H39" s="2" t="s">
        <v>168</v>
      </c>
      <c r="I39" s="24">
        <v>2.8703703703703703E-2</v>
      </c>
      <c r="J39" s="91">
        <v>64</v>
      </c>
      <c r="K39" s="92">
        <f t="shared" si="2"/>
        <v>7.1759259259259259E-3</v>
      </c>
      <c r="L39" s="93"/>
      <c r="M39" s="92"/>
      <c r="O39" s="28"/>
      <c r="P39" s="28"/>
      <c r="Q39" s="28"/>
      <c r="R39" s="28"/>
    </row>
    <row r="40" spans="1:18" x14ac:dyDescent="0.35">
      <c r="A40" s="94">
        <v>4</v>
      </c>
      <c r="B40" s="2" t="s">
        <v>25</v>
      </c>
      <c r="C40" s="24">
        <f t="shared" si="3"/>
        <v>2.9664351851851855E-2</v>
      </c>
      <c r="D40" s="96">
        <f t="shared" si="4"/>
        <v>62</v>
      </c>
      <c r="E40" s="104">
        <v>6</v>
      </c>
      <c r="G40" s="90">
        <v>38</v>
      </c>
      <c r="H40" s="132" t="s">
        <v>58</v>
      </c>
      <c r="I40" s="24">
        <v>2.90162037037037E-2</v>
      </c>
      <c r="J40" s="91">
        <v>63</v>
      </c>
      <c r="K40" s="92">
        <f t="shared" si="2"/>
        <v>7.2540509259259251E-3</v>
      </c>
      <c r="L40" s="93"/>
      <c r="M40" s="92">
        <v>2.8993055555555553E-2</v>
      </c>
    </row>
    <row r="41" spans="1:18" x14ac:dyDescent="0.35">
      <c r="A41" s="224">
        <v>5</v>
      </c>
      <c r="B41" s="2" t="s">
        <v>31</v>
      </c>
      <c r="C41" s="24">
        <f t="shared" si="3"/>
        <v>3.0555555555555555E-2</v>
      </c>
      <c r="D41" s="96">
        <f t="shared" si="4"/>
        <v>60</v>
      </c>
      <c r="E41" s="104">
        <v>6</v>
      </c>
      <c r="G41" s="90">
        <v>39</v>
      </c>
      <c r="H41" s="2" t="s">
        <v>25</v>
      </c>
      <c r="I41" s="24">
        <v>2.9664351851851855E-2</v>
      </c>
      <c r="J41" s="91">
        <v>62</v>
      </c>
      <c r="K41" s="92">
        <f t="shared" si="2"/>
        <v>7.4160879629629637E-3</v>
      </c>
      <c r="L41" s="93"/>
      <c r="M41" s="92">
        <v>3.2881944444444443E-2</v>
      </c>
    </row>
    <row r="42" spans="1:18" x14ac:dyDescent="0.35">
      <c r="A42" s="225">
        <v>6</v>
      </c>
      <c r="B42" s="3" t="s">
        <v>22</v>
      </c>
      <c r="C42" s="115">
        <f t="shared" si="3"/>
        <v>3.1018518518518515E-2</v>
      </c>
      <c r="D42" s="102">
        <f t="shared" si="4"/>
        <v>59</v>
      </c>
      <c r="E42" s="109">
        <v>6</v>
      </c>
      <c r="G42" s="90">
        <v>40</v>
      </c>
      <c r="H42" s="2" t="s">
        <v>170</v>
      </c>
      <c r="I42" s="24">
        <v>3.0277777777777778E-2</v>
      </c>
      <c r="J42" s="91">
        <v>61</v>
      </c>
      <c r="K42" s="92">
        <f t="shared" si="2"/>
        <v>7.5694444444444446E-3</v>
      </c>
      <c r="L42" s="93"/>
      <c r="M42" s="92"/>
    </row>
    <row r="43" spans="1:18" x14ac:dyDescent="0.35">
      <c r="A43" s="84">
        <v>1</v>
      </c>
      <c r="B43" s="4" t="s">
        <v>117</v>
      </c>
      <c r="C43" s="191">
        <f t="shared" si="3"/>
        <v>2.6898148148148147E-2</v>
      </c>
      <c r="D43" s="87">
        <f t="shared" si="4"/>
        <v>67</v>
      </c>
      <c r="E43" s="107">
        <v>7</v>
      </c>
      <c r="G43" s="90">
        <v>41</v>
      </c>
      <c r="H43" s="2" t="s">
        <v>31</v>
      </c>
      <c r="I43" s="24">
        <v>3.0555555555555555E-2</v>
      </c>
      <c r="J43" s="91">
        <v>60</v>
      </c>
      <c r="K43" s="92">
        <f t="shared" si="2"/>
        <v>7.6388888888888886E-3</v>
      </c>
      <c r="L43" s="93"/>
      <c r="M43" s="92">
        <v>2.991898148148148E-2</v>
      </c>
    </row>
    <row r="44" spans="1:18" x14ac:dyDescent="0.35">
      <c r="A44" s="84">
        <v>2</v>
      </c>
      <c r="B44" s="2" t="s">
        <v>170</v>
      </c>
      <c r="C44" s="24">
        <f t="shared" si="3"/>
        <v>3.0277777777777778E-2</v>
      </c>
      <c r="D44" s="96">
        <f t="shared" si="4"/>
        <v>61</v>
      </c>
      <c r="E44" s="104">
        <v>7</v>
      </c>
      <c r="G44" s="90">
        <v>42</v>
      </c>
      <c r="H44" s="2" t="s">
        <v>22</v>
      </c>
      <c r="I44" s="24">
        <v>3.1018518518518515E-2</v>
      </c>
      <c r="J44" s="91">
        <v>59</v>
      </c>
      <c r="K44" s="92">
        <f t="shared" si="2"/>
        <v>7.7546296296296287E-3</v>
      </c>
      <c r="L44" s="93"/>
      <c r="M44" s="92">
        <v>3.142361111111111E-2</v>
      </c>
    </row>
    <row r="45" spans="1:18" x14ac:dyDescent="0.35">
      <c r="A45" s="84">
        <v>3</v>
      </c>
      <c r="B45" s="132" t="s">
        <v>24</v>
      </c>
      <c r="C45" s="24">
        <f t="shared" si="3"/>
        <v>3.2372685185185185E-2</v>
      </c>
      <c r="D45" s="96">
        <f t="shared" si="4"/>
        <v>58</v>
      </c>
      <c r="E45" s="104">
        <v>7</v>
      </c>
      <c r="G45" s="90">
        <v>43</v>
      </c>
      <c r="H45" s="132" t="s">
        <v>24</v>
      </c>
      <c r="I45" s="24">
        <v>3.2372685185185185E-2</v>
      </c>
      <c r="J45" s="91">
        <v>58</v>
      </c>
      <c r="K45" s="92">
        <f t="shared" si="2"/>
        <v>8.0931712962962962E-3</v>
      </c>
      <c r="L45" s="93"/>
      <c r="M45" s="92">
        <v>3.4108796296296297E-2</v>
      </c>
    </row>
    <row r="46" spans="1:18" x14ac:dyDescent="0.35">
      <c r="A46" s="84">
        <v>4</v>
      </c>
      <c r="B46" s="2" t="s">
        <v>76</v>
      </c>
      <c r="C46" s="24">
        <f t="shared" si="3"/>
        <v>3.2384259259259258E-2</v>
      </c>
      <c r="D46" s="96">
        <f t="shared" si="4"/>
        <v>57</v>
      </c>
      <c r="E46" s="104">
        <v>7</v>
      </c>
      <c r="G46" s="90">
        <v>44</v>
      </c>
      <c r="H46" s="2" t="s">
        <v>76</v>
      </c>
      <c r="I46" s="24">
        <v>3.2384259259259258E-2</v>
      </c>
      <c r="J46" s="91">
        <v>57</v>
      </c>
      <c r="K46" s="92">
        <f t="shared" si="2"/>
        <v>8.0960648148148146E-3</v>
      </c>
      <c r="L46" s="93"/>
      <c r="M46" s="92"/>
    </row>
    <row r="47" spans="1:18" x14ac:dyDescent="0.35">
      <c r="A47" s="84">
        <v>5</v>
      </c>
      <c r="B47" s="137" t="s">
        <v>14</v>
      </c>
      <c r="C47" s="115">
        <f t="shared" si="3"/>
        <v>3.394675925925926E-2</v>
      </c>
      <c r="D47" s="102">
        <f t="shared" si="4"/>
        <v>54</v>
      </c>
      <c r="E47" s="109">
        <v>7</v>
      </c>
      <c r="G47" s="90">
        <v>45</v>
      </c>
      <c r="H47" s="132" t="s">
        <v>21</v>
      </c>
      <c r="I47" s="24">
        <v>3.3437500000000002E-2</v>
      </c>
      <c r="J47" s="91">
        <v>56</v>
      </c>
      <c r="K47" s="92">
        <f t="shared" si="2"/>
        <v>8.3593750000000005E-3</v>
      </c>
      <c r="L47" s="93"/>
      <c r="M47" s="92">
        <v>3.4942129629629635E-2</v>
      </c>
    </row>
    <row r="48" spans="1:18" x14ac:dyDescent="0.35">
      <c r="A48" s="99">
        <v>1</v>
      </c>
      <c r="B48" s="133" t="s">
        <v>21</v>
      </c>
      <c r="C48" s="191">
        <f t="shared" si="3"/>
        <v>3.3437500000000002E-2</v>
      </c>
      <c r="D48" s="87">
        <f t="shared" si="4"/>
        <v>56</v>
      </c>
      <c r="E48" s="107">
        <v>8</v>
      </c>
      <c r="G48" s="90">
        <v>46</v>
      </c>
      <c r="H48" s="2" t="s">
        <v>33</v>
      </c>
      <c r="I48" s="24">
        <v>3.3819444444444451E-2</v>
      </c>
      <c r="J48" s="91">
        <v>55</v>
      </c>
      <c r="K48" s="92">
        <f t="shared" si="2"/>
        <v>8.4548611111111126E-3</v>
      </c>
      <c r="L48" s="93"/>
      <c r="M48" s="92"/>
    </row>
    <row r="49" spans="1:13" x14ac:dyDescent="0.35">
      <c r="A49" s="100">
        <v>2</v>
      </c>
      <c r="B49" s="3" t="s">
        <v>33</v>
      </c>
      <c r="C49" s="115">
        <f t="shared" si="3"/>
        <v>3.3819444444444451E-2</v>
      </c>
      <c r="D49" s="102">
        <f t="shared" si="4"/>
        <v>55</v>
      </c>
      <c r="E49" s="109">
        <v>8</v>
      </c>
      <c r="G49" s="100">
        <v>47</v>
      </c>
      <c r="H49" s="137" t="s">
        <v>14</v>
      </c>
      <c r="I49" s="115">
        <v>3.394675925925926E-2</v>
      </c>
      <c r="J49" s="91">
        <v>54</v>
      </c>
      <c r="K49" s="121">
        <f t="shared" si="2"/>
        <v>8.486689814814815E-3</v>
      </c>
      <c r="L49" s="93"/>
      <c r="M49" s="121">
        <v>3.3310185185185186E-2</v>
      </c>
    </row>
    <row r="51" spans="1:13" x14ac:dyDescent="0.35">
      <c r="H51" s="210" t="s">
        <v>23</v>
      </c>
      <c r="I51" s="113" t="s">
        <v>188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129"/>
  <sheetViews>
    <sheetView showGridLines="0" zoomScaleNormal="100" workbookViewId="0">
      <selection activeCell="H42" sqref="H42"/>
    </sheetView>
  </sheetViews>
  <sheetFormatPr defaultColWidth="13.5859375" defaultRowHeight="12.7" x14ac:dyDescent="0.4"/>
  <cols>
    <col min="1" max="1" width="4.46875" style="10" customWidth="1"/>
    <col min="2" max="2" width="19.52734375" style="11" bestFit="1" customWidth="1"/>
    <col min="3" max="3" width="10.234375" style="12" customWidth="1"/>
    <col min="4" max="4" width="6.17578125" style="10" bestFit="1" customWidth="1"/>
    <col min="5" max="5" width="3.41015625" style="13" bestFit="1" customWidth="1"/>
    <col min="6" max="6" width="3.41015625" style="11" customWidth="1"/>
    <col min="7" max="7" width="4.3515625" style="10" bestFit="1" customWidth="1"/>
    <col min="8" max="8" width="18.3515625" style="11" bestFit="1" customWidth="1"/>
    <col min="9" max="9" width="7.8203125" style="14" bestFit="1" customWidth="1"/>
    <col min="10" max="10" width="6.17578125" style="10" bestFit="1" customWidth="1"/>
    <col min="11" max="11" width="8.05859375" style="15" customWidth="1"/>
    <col min="12" max="12" width="3.17578125" style="15" customWidth="1"/>
    <col min="13" max="13" width="3.9375" style="10" bestFit="1" customWidth="1"/>
    <col min="14" max="14" width="18.3515625" style="11" bestFit="1" customWidth="1"/>
    <col min="15" max="15" width="7.8203125" style="11" customWidth="1"/>
    <col min="16" max="16" width="3.05859375" style="11" customWidth="1"/>
    <col min="17" max="16384" width="13.5859375" style="11"/>
  </cols>
  <sheetData>
    <row r="1" spans="1:15" s="8" customFormat="1" ht="19.5" customHeight="1" x14ac:dyDescent="0.4">
      <c r="A1" s="381" t="s">
        <v>200</v>
      </c>
      <c r="B1" s="382"/>
      <c r="C1" s="382"/>
      <c r="D1" s="382"/>
      <c r="E1" s="382"/>
      <c r="F1" s="149"/>
      <c r="G1" s="7">
        <v>3.1</v>
      </c>
      <c r="H1" s="30" t="s">
        <v>152</v>
      </c>
      <c r="I1" s="149"/>
      <c r="J1" s="23"/>
      <c r="L1" s="7"/>
      <c r="M1" s="168"/>
    </row>
    <row r="2" spans="1:15" s="10" customFormat="1" ht="25.35" x14ac:dyDescent="0.4">
      <c r="A2" s="64" t="s">
        <v>5</v>
      </c>
      <c r="B2" s="64" t="s">
        <v>6</v>
      </c>
      <c r="C2" s="65" t="s">
        <v>0</v>
      </c>
      <c r="D2" s="9" t="s">
        <v>1</v>
      </c>
      <c r="E2" s="66" t="s">
        <v>46</v>
      </c>
      <c r="F2" s="68"/>
      <c r="G2" s="67" t="s">
        <v>5</v>
      </c>
      <c r="H2" s="16" t="s">
        <v>103</v>
      </c>
      <c r="I2" s="16" t="s">
        <v>0</v>
      </c>
      <c r="J2" s="9" t="s">
        <v>1</v>
      </c>
      <c r="K2" s="16" t="s">
        <v>47</v>
      </c>
      <c r="L2" s="26"/>
      <c r="M2" s="52" t="s">
        <v>5</v>
      </c>
      <c r="N2" s="52" t="s">
        <v>151</v>
      </c>
      <c r="O2" s="53" t="s">
        <v>0</v>
      </c>
    </row>
    <row r="3" spans="1:15" ht="12.75" customHeight="1" x14ac:dyDescent="0.45">
      <c r="A3" s="233">
        <v>1</v>
      </c>
      <c r="B3" s="231" t="s">
        <v>193</v>
      </c>
      <c r="C3" s="234">
        <f>VLOOKUP($B3,$H$2:$J$95,2,FALSE)</f>
        <v>1.3263888888888889E-2</v>
      </c>
      <c r="D3" s="235">
        <f t="shared" ref="D3:D34" si="0">VLOOKUP($B3,$H$2:$J$95,3,FALSE)</f>
        <v>100</v>
      </c>
      <c r="E3" s="236">
        <v>1</v>
      </c>
      <c r="F3" s="153"/>
      <c r="G3" s="226">
        <v>1</v>
      </c>
      <c r="H3" s="231" t="s">
        <v>193</v>
      </c>
      <c r="I3" s="255">
        <v>1.3263888888888889E-2</v>
      </c>
      <c r="J3" s="227">
        <v>100</v>
      </c>
      <c r="K3" s="228">
        <f t="shared" ref="K3:K66" si="1">I3/G$1</f>
        <v>4.2786738351254482E-3</v>
      </c>
      <c r="L3" s="27"/>
      <c r="M3" s="169">
        <v>1</v>
      </c>
      <c r="N3" s="246" t="s">
        <v>178</v>
      </c>
      <c r="O3" s="247">
        <v>1.5335648148148147E-2</v>
      </c>
    </row>
    <row r="4" spans="1:15" ht="13" x14ac:dyDescent="0.45">
      <c r="A4" s="156">
        <v>2</v>
      </c>
      <c r="B4" s="229" t="s">
        <v>160</v>
      </c>
      <c r="C4" s="157">
        <f t="shared" ref="C4:C13" si="2">VLOOKUP($B4,$H$2:$J$95,2,FALSE)</f>
        <v>1.3541666666666667E-2</v>
      </c>
      <c r="D4" s="158">
        <f t="shared" si="0"/>
        <v>99</v>
      </c>
      <c r="E4" s="159">
        <v>1</v>
      </c>
      <c r="F4" s="153"/>
      <c r="G4" s="154">
        <v>2</v>
      </c>
      <c r="H4" s="229" t="s">
        <v>160</v>
      </c>
      <c r="I4" s="256">
        <v>1.3541666666666667E-2</v>
      </c>
      <c r="J4" s="160">
        <v>99</v>
      </c>
      <c r="K4" s="161">
        <f t="shared" si="1"/>
        <v>4.3682795698924736E-3</v>
      </c>
      <c r="L4" s="27"/>
      <c r="M4" s="170">
        <v>2</v>
      </c>
      <c r="N4" s="248" t="s">
        <v>124</v>
      </c>
      <c r="O4" s="249">
        <v>1.5740740740740743E-2</v>
      </c>
    </row>
    <row r="5" spans="1:15" ht="13" x14ac:dyDescent="0.45">
      <c r="A5" s="156">
        <v>3</v>
      </c>
      <c r="B5" s="232" t="s">
        <v>185</v>
      </c>
      <c r="C5" s="157">
        <f t="shared" si="2"/>
        <v>1.3611111111111114E-2</v>
      </c>
      <c r="D5" s="158">
        <f t="shared" si="0"/>
        <v>98</v>
      </c>
      <c r="E5" s="159">
        <v>1</v>
      </c>
      <c r="F5" s="153"/>
      <c r="G5" s="154">
        <v>3</v>
      </c>
      <c r="H5" s="232" t="s">
        <v>185</v>
      </c>
      <c r="I5" s="256">
        <v>1.3611111111111114E-2</v>
      </c>
      <c r="J5" s="160">
        <v>98</v>
      </c>
      <c r="K5" s="161">
        <f t="shared" si="1"/>
        <v>4.3906810035842297E-3</v>
      </c>
      <c r="L5" s="27"/>
      <c r="M5" s="170">
        <v>3</v>
      </c>
      <c r="N5" s="248" t="s">
        <v>86</v>
      </c>
      <c r="O5" s="249">
        <v>1.6018518518518519E-2</v>
      </c>
    </row>
    <row r="6" spans="1:15" ht="13" x14ac:dyDescent="0.45">
      <c r="A6" s="156">
        <v>4</v>
      </c>
      <c r="B6" s="229" t="s">
        <v>38</v>
      </c>
      <c r="C6" s="157">
        <f t="shared" si="2"/>
        <v>1.4050925925925927E-2</v>
      </c>
      <c r="D6" s="158">
        <f t="shared" si="0"/>
        <v>97</v>
      </c>
      <c r="E6" s="159">
        <v>1</v>
      </c>
      <c r="F6" s="153"/>
      <c r="G6" s="154">
        <v>4</v>
      </c>
      <c r="H6" s="229" t="s">
        <v>38</v>
      </c>
      <c r="I6" s="256">
        <v>1.4050925925925927E-2</v>
      </c>
      <c r="J6" s="160">
        <v>97</v>
      </c>
      <c r="K6" s="161">
        <f t="shared" si="1"/>
        <v>4.5325567502986861E-3</v>
      </c>
      <c r="L6" s="27"/>
      <c r="M6" s="170">
        <v>4</v>
      </c>
      <c r="N6" s="248" t="s">
        <v>66</v>
      </c>
      <c r="O6" s="249">
        <v>1.7372685185185185E-2</v>
      </c>
    </row>
    <row r="7" spans="1:15" ht="13" x14ac:dyDescent="0.45">
      <c r="A7" s="156">
        <v>5</v>
      </c>
      <c r="B7" s="229" t="s">
        <v>121</v>
      </c>
      <c r="C7" s="157">
        <f t="shared" si="2"/>
        <v>1.4143518518518519E-2</v>
      </c>
      <c r="D7" s="158">
        <f t="shared" si="0"/>
        <v>96</v>
      </c>
      <c r="E7" s="159">
        <v>1</v>
      </c>
      <c r="F7" s="153"/>
      <c r="G7" s="154">
        <v>5</v>
      </c>
      <c r="H7" s="229" t="s">
        <v>121</v>
      </c>
      <c r="I7" s="256">
        <v>1.4143518518518519E-2</v>
      </c>
      <c r="J7" s="160">
        <v>96</v>
      </c>
      <c r="K7" s="161">
        <f t="shared" si="1"/>
        <v>4.562425328554361E-3</v>
      </c>
      <c r="L7" s="27"/>
      <c r="M7" s="170">
        <v>5</v>
      </c>
      <c r="N7" s="248" t="s">
        <v>169</v>
      </c>
      <c r="O7" s="249">
        <v>1.758101851851852E-2</v>
      </c>
    </row>
    <row r="8" spans="1:15" ht="13" x14ac:dyDescent="0.45">
      <c r="A8" s="156">
        <v>6</v>
      </c>
      <c r="B8" s="232" t="s">
        <v>192</v>
      </c>
      <c r="C8" s="157">
        <f t="shared" si="2"/>
        <v>1.4293981481481482E-2</v>
      </c>
      <c r="D8" s="158">
        <f t="shared" si="0"/>
        <v>95</v>
      </c>
      <c r="E8" s="159">
        <v>1</v>
      </c>
      <c r="F8" s="153"/>
      <c r="G8" s="154">
        <v>6</v>
      </c>
      <c r="H8" s="232" t="s">
        <v>192</v>
      </c>
      <c r="I8" s="256">
        <v>1.4293981481481482E-2</v>
      </c>
      <c r="J8" s="160">
        <v>95</v>
      </c>
      <c r="K8" s="161">
        <f t="shared" si="1"/>
        <v>4.6109617682198326E-3</v>
      </c>
      <c r="L8" s="27"/>
      <c r="M8" s="170">
        <v>6</v>
      </c>
      <c r="N8" s="248" t="s">
        <v>167</v>
      </c>
      <c r="O8" s="249">
        <v>1.7951388888888888E-2</v>
      </c>
    </row>
    <row r="9" spans="1:15" ht="13" x14ac:dyDescent="0.45">
      <c r="A9" s="156">
        <v>7</v>
      </c>
      <c r="B9" s="229" t="s">
        <v>85</v>
      </c>
      <c r="C9" s="157">
        <f t="shared" si="2"/>
        <v>1.4548611111111111E-2</v>
      </c>
      <c r="D9" s="158">
        <f t="shared" si="0"/>
        <v>94</v>
      </c>
      <c r="E9" s="159">
        <v>1</v>
      </c>
      <c r="F9" s="153"/>
      <c r="G9" s="154">
        <v>7</v>
      </c>
      <c r="H9" s="229" t="s">
        <v>85</v>
      </c>
      <c r="I9" s="256">
        <v>1.4548611111111111E-2</v>
      </c>
      <c r="J9" s="160">
        <v>94</v>
      </c>
      <c r="K9" s="161">
        <f t="shared" si="1"/>
        <v>4.6931003584229393E-3</v>
      </c>
      <c r="L9" s="27"/>
      <c r="M9" s="170">
        <v>7</v>
      </c>
      <c r="N9" s="248" t="s">
        <v>98</v>
      </c>
      <c r="O9" s="249">
        <v>1.8136574074074072E-2</v>
      </c>
    </row>
    <row r="10" spans="1:15" ht="13" x14ac:dyDescent="0.45">
      <c r="A10" s="156">
        <v>8</v>
      </c>
      <c r="B10" s="229" t="s">
        <v>93</v>
      </c>
      <c r="C10" s="157">
        <f t="shared" si="2"/>
        <v>1.4699074074074074E-2</v>
      </c>
      <c r="D10" s="158">
        <f t="shared" si="0"/>
        <v>92</v>
      </c>
      <c r="E10" s="159">
        <v>1</v>
      </c>
      <c r="F10" s="153"/>
      <c r="G10" s="154">
        <v>8</v>
      </c>
      <c r="H10" s="229" t="s">
        <v>163</v>
      </c>
      <c r="I10" s="256">
        <v>1.4652777777777778E-2</v>
      </c>
      <c r="J10" s="160">
        <v>93</v>
      </c>
      <c r="K10" s="161">
        <f t="shared" si="1"/>
        <v>4.7267025089605735E-3</v>
      </c>
      <c r="L10" s="27"/>
      <c r="M10" s="170">
        <v>8</v>
      </c>
      <c r="N10" s="248" t="s">
        <v>159</v>
      </c>
      <c r="O10" s="249">
        <v>1.8483796296296297E-2</v>
      </c>
    </row>
    <row r="11" spans="1:15" ht="12.75" customHeight="1" x14ac:dyDescent="0.45">
      <c r="A11" s="156">
        <v>9</v>
      </c>
      <c r="B11" s="232" t="s">
        <v>112</v>
      </c>
      <c r="C11" s="157">
        <f t="shared" si="2"/>
        <v>1.4791666666666668E-2</v>
      </c>
      <c r="D11" s="158">
        <f t="shared" si="0"/>
        <v>91</v>
      </c>
      <c r="E11" s="159">
        <v>1</v>
      </c>
      <c r="F11" s="153"/>
      <c r="G11" s="154">
        <v>9</v>
      </c>
      <c r="H11" s="229" t="s">
        <v>93</v>
      </c>
      <c r="I11" s="256">
        <v>1.4699074074074074E-2</v>
      </c>
      <c r="J11" s="160">
        <v>92</v>
      </c>
      <c r="K11" s="161">
        <f t="shared" si="1"/>
        <v>4.7416367980884109E-3</v>
      </c>
      <c r="L11" s="27"/>
      <c r="M11" s="170">
        <v>9</v>
      </c>
      <c r="N11" s="248" t="s">
        <v>80</v>
      </c>
      <c r="O11" s="249">
        <v>1.8831018518518518E-2</v>
      </c>
    </row>
    <row r="12" spans="1:15" ht="13" x14ac:dyDescent="0.45">
      <c r="A12" s="156">
        <v>10</v>
      </c>
      <c r="B12" s="232" t="s">
        <v>186</v>
      </c>
      <c r="C12" s="157">
        <f t="shared" si="2"/>
        <v>1.4849537037037036E-2</v>
      </c>
      <c r="D12" s="158">
        <f t="shared" si="0"/>
        <v>90</v>
      </c>
      <c r="E12" s="159">
        <v>1</v>
      </c>
      <c r="F12" s="153"/>
      <c r="G12" s="154">
        <v>10</v>
      </c>
      <c r="H12" s="232" t="s">
        <v>112</v>
      </c>
      <c r="I12" s="256">
        <v>1.4791666666666668E-2</v>
      </c>
      <c r="J12" s="160">
        <v>91</v>
      </c>
      <c r="K12" s="161">
        <f t="shared" si="1"/>
        <v>4.7715053763440866E-3</v>
      </c>
      <c r="L12" s="27"/>
      <c r="M12" s="170">
        <v>10</v>
      </c>
      <c r="N12" s="248" t="s">
        <v>171</v>
      </c>
      <c r="O12" s="249">
        <v>1.9178240740740742E-2</v>
      </c>
    </row>
    <row r="13" spans="1:15" ht="13" x14ac:dyDescent="0.45">
      <c r="A13" s="156">
        <v>11</v>
      </c>
      <c r="B13" s="229" t="s">
        <v>162</v>
      </c>
      <c r="C13" s="157">
        <f t="shared" si="2"/>
        <v>1.5462962962962963E-2</v>
      </c>
      <c r="D13" s="158">
        <f t="shared" si="0"/>
        <v>87</v>
      </c>
      <c r="E13" s="159">
        <v>1</v>
      </c>
      <c r="F13" s="153"/>
      <c r="G13" s="154">
        <v>11</v>
      </c>
      <c r="H13" s="232" t="s">
        <v>186</v>
      </c>
      <c r="I13" s="256">
        <v>1.4849537037037036E-2</v>
      </c>
      <c r="J13" s="160">
        <v>90</v>
      </c>
      <c r="K13" s="161">
        <f t="shared" si="1"/>
        <v>4.7901732377538826E-3</v>
      </c>
      <c r="L13" s="27"/>
      <c r="M13" s="170">
        <v>11</v>
      </c>
      <c r="N13" s="248" t="s">
        <v>11</v>
      </c>
      <c r="O13" s="249">
        <v>1.9664351851851853E-2</v>
      </c>
    </row>
    <row r="14" spans="1:15" ht="13" x14ac:dyDescent="0.45">
      <c r="A14" s="156">
        <v>12</v>
      </c>
      <c r="B14" s="232" t="s">
        <v>52</v>
      </c>
      <c r="C14" s="157">
        <f t="shared" ref="C14:C34" si="3">VLOOKUP($B14,$H$2:$J$95,2,FALSE)</f>
        <v>1.6122685185185184E-2</v>
      </c>
      <c r="D14" s="158">
        <f t="shared" si="0"/>
        <v>79</v>
      </c>
      <c r="E14" s="159">
        <v>1</v>
      </c>
      <c r="F14" s="153"/>
      <c r="G14" s="154">
        <v>12</v>
      </c>
      <c r="H14" s="229" t="s">
        <v>199</v>
      </c>
      <c r="I14" s="256">
        <v>1.4895833333333332E-2</v>
      </c>
      <c r="J14" s="160">
        <v>89</v>
      </c>
      <c r="K14" s="161">
        <f t="shared" si="1"/>
        <v>4.80510752688172E-3</v>
      </c>
      <c r="L14" s="27"/>
      <c r="M14" s="170">
        <v>12</v>
      </c>
      <c r="N14" s="248" t="s">
        <v>23</v>
      </c>
      <c r="O14" s="249">
        <v>1.9699074074074074E-2</v>
      </c>
    </row>
    <row r="15" spans="1:15" ht="13" x14ac:dyDescent="0.45">
      <c r="A15" s="237">
        <v>13</v>
      </c>
      <c r="B15" s="238" t="s">
        <v>17</v>
      </c>
      <c r="C15" s="162">
        <f t="shared" si="3"/>
        <v>2.0011574074074074E-2</v>
      </c>
      <c r="D15" s="163">
        <f t="shared" si="0"/>
        <v>53</v>
      </c>
      <c r="E15" s="239">
        <v>1</v>
      </c>
      <c r="F15" s="153"/>
      <c r="G15" s="154">
        <v>13</v>
      </c>
      <c r="H15" s="229" t="s">
        <v>178</v>
      </c>
      <c r="I15" s="256">
        <v>1.5335648148148147E-2</v>
      </c>
      <c r="J15" s="160">
        <v>88</v>
      </c>
      <c r="K15" s="161">
        <f t="shared" si="1"/>
        <v>4.9469832735961764E-3</v>
      </c>
      <c r="L15" s="27"/>
      <c r="M15" s="170">
        <v>13</v>
      </c>
      <c r="N15" s="248" t="s">
        <v>181</v>
      </c>
      <c r="O15" s="249">
        <v>1.9872685185185184E-2</v>
      </c>
    </row>
    <row r="16" spans="1:15" ht="13" x14ac:dyDescent="0.45">
      <c r="A16" s="156">
        <v>1</v>
      </c>
      <c r="B16" s="229" t="s">
        <v>163</v>
      </c>
      <c r="C16" s="157">
        <f t="shared" si="3"/>
        <v>1.4652777777777778E-2</v>
      </c>
      <c r="D16" s="158">
        <f t="shared" si="0"/>
        <v>93</v>
      </c>
      <c r="E16" s="159">
        <v>2</v>
      </c>
      <c r="F16" s="153"/>
      <c r="G16" s="154">
        <v>14</v>
      </c>
      <c r="H16" s="229" t="s">
        <v>162</v>
      </c>
      <c r="I16" s="256">
        <v>1.5462962962962963E-2</v>
      </c>
      <c r="J16" s="160">
        <v>87</v>
      </c>
      <c r="K16" s="161">
        <f t="shared" si="1"/>
        <v>4.9880525686977302E-3</v>
      </c>
      <c r="L16" s="27"/>
      <c r="M16" s="170">
        <v>14</v>
      </c>
      <c r="N16" s="248" t="s">
        <v>189</v>
      </c>
      <c r="O16" s="249">
        <v>2.0196759259259258E-2</v>
      </c>
    </row>
    <row r="17" spans="1:15" ht="13" x14ac:dyDescent="0.45">
      <c r="A17" s="156">
        <v>2</v>
      </c>
      <c r="B17" s="229" t="s">
        <v>199</v>
      </c>
      <c r="C17" s="157">
        <f t="shared" si="3"/>
        <v>1.4895833333333332E-2</v>
      </c>
      <c r="D17" s="158">
        <f t="shared" si="0"/>
        <v>89</v>
      </c>
      <c r="E17" s="159">
        <v>2</v>
      </c>
      <c r="F17" s="153"/>
      <c r="G17" s="154">
        <v>15</v>
      </c>
      <c r="H17" s="229" t="s">
        <v>174</v>
      </c>
      <c r="I17" s="256">
        <v>1.5613425925925926E-2</v>
      </c>
      <c r="J17" s="160">
        <v>86</v>
      </c>
      <c r="K17" s="161">
        <f t="shared" si="1"/>
        <v>5.0365890083632018E-3</v>
      </c>
      <c r="L17" s="27"/>
      <c r="M17" s="170">
        <v>15</v>
      </c>
      <c r="N17" s="248" t="s">
        <v>92</v>
      </c>
      <c r="O17" s="249">
        <v>2.0277777777777777E-2</v>
      </c>
    </row>
    <row r="18" spans="1:15" ht="13" x14ac:dyDescent="0.45">
      <c r="A18" s="156">
        <v>3</v>
      </c>
      <c r="B18" s="229" t="s">
        <v>178</v>
      </c>
      <c r="C18" s="157">
        <f t="shared" ref="C18:C29" si="4">VLOOKUP($B18,$H$2:$J$95,2,FALSE)</f>
        <v>1.5335648148148147E-2</v>
      </c>
      <c r="D18" s="158">
        <f t="shared" ref="D18:D29" si="5">VLOOKUP($B18,$H$2:$J$95,3,FALSE)</f>
        <v>88</v>
      </c>
      <c r="E18" s="159">
        <v>2</v>
      </c>
      <c r="F18" s="153"/>
      <c r="G18" s="154">
        <v>16</v>
      </c>
      <c r="H18" s="229" t="s">
        <v>183</v>
      </c>
      <c r="I18" s="256">
        <v>1.5625E-2</v>
      </c>
      <c r="J18" s="160">
        <v>85</v>
      </c>
      <c r="K18" s="161">
        <f t="shared" si="1"/>
        <v>5.0403225806451612E-3</v>
      </c>
      <c r="L18" s="27"/>
      <c r="M18" s="170">
        <v>16</v>
      </c>
      <c r="N18" s="248" t="s">
        <v>76</v>
      </c>
      <c r="O18" s="249">
        <v>2.0659722222222222E-2</v>
      </c>
    </row>
    <row r="19" spans="1:15" ht="13" x14ac:dyDescent="0.45">
      <c r="A19" s="156">
        <v>4</v>
      </c>
      <c r="B19" s="229" t="s">
        <v>174</v>
      </c>
      <c r="C19" s="157">
        <f t="shared" si="4"/>
        <v>1.5613425925925926E-2</v>
      </c>
      <c r="D19" s="158">
        <f t="shared" si="5"/>
        <v>86</v>
      </c>
      <c r="E19" s="159">
        <v>2</v>
      </c>
      <c r="F19" s="153"/>
      <c r="G19" s="154">
        <v>17</v>
      </c>
      <c r="H19" s="229" t="s">
        <v>124</v>
      </c>
      <c r="I19" s="256">
        <v>1.5740740740740743E-2</v>
      </c>
      <c r="J19" s="160">
        <v>84</v>
      </c>
      <c r="K19" s="161">
        <f t="shared" si="1"/>
        <v>5.0776583034647556E-3</v>
      </c>
      <c r="L19" s="27"/>
      <c r="M19" s="170">
        <v>17</v>
      </c>
      <c r="N19" s="248" t="s">
        <v>168</v>
      </c>
      <c r="O19" s="249">
        <v>2.074074074074074E-2</v>
      </c>
    </row>
    <row r="20" spans="1:15" ht="13" x14ac:dyDescent="0.45">
      <c r="A20" s="156">
        <v>5</v>
      </c>
      <c r="B20" s="229" t="s">
        <v>183</v>
      </c>
      <c r="C20" s="157">
        <f t="shared" si="4"/>
        <v>1.5625E-2</v>
      </c>
      <c r="D20" s="158">
        <f t="shared" si="5"/>
        <v>85</v>
      </c>
      <c r="E20" s="159">
        <v>2</v>
      </c>
      <c r="F20" s="154"/>
      <c r="G20" s="154">
        <v>18</v>
      </c>
      <c r="H20" s="232" t="s">
        <v>157</v>
      </c>
      <c r="I20" s="256">
        <v>1.5914351851851853E-2</v>
      </c>
      <c r="J20" s="160">
        <v>83</v>
      </c>
      <c r="K20" s="161">
        <f t="shared" si="1"/>
        <v>5.1336618876941459E-3</v>
      </c>
      <c r="L20" s="27"/>
      <c r="M20" s="170">
        <v>18</v>
      </c>
      <c r="N20" s="248" t="s">
        <v>57</v>
      </c>
      <c r="O20" s="249">
        <v>2.0868055555555556E-2</v>
      </c>
    </row>
    <row r="21" spans="1:15" ht="13" x14ac:dyDescent="0.45">
      <c r="A21" s="156">
        <v>6</v>
      </c>
      <c r="B21" s="229" t="s">
        <v>124</v>
      </c>
      <c r="C21" s="157">
        <f t="shared" si="4"/>
        <v>1.5740740740740743E-2</v>
      </c>
      <c r="D21" s="158">
        <f t="shared" si="5"/>
        <v>84</v>
      </c>
      <c r="E21" s="159">
        <v>2</v>
      </c>
      <c r="F21" s="154"/>
      <c r="G21" s="154">
        <v>19</v>
      </c>
      <c r="H21" s="229" t="s">
        <v>179</v>
      </c>
      <c r="I21" s="256">
        <v>1.59375E-2</v>
      </c>
      <c r="J21" s="160">
        <v>82</v>
      </c>
      <c r="K21" s="161">
        <f t="shared" si="1"/>
        <v>5.1411290322580646E-3</v>
      </c>
      <c r="L21" s="27"/>
      <c r="M21" s="170">
        <v>19</v>
      </c>
      <c r="N21" s="248" t="s">
        <v>128</v>
      </c>
      <c r="O21" s="249">
        <v>2.0995370370370373E-2</v>
      </c>
    </row>
    <row r="22" spans="1:15" ht="12.75" customHeight="1" x14ac:dyDescent="0.45">
      <c r="A22" s="156">
        <v>7</v>
      </c>
      <c r="B22" s="232" t="s">
        <v>157</v>
      </c>
      <c r="C22" s="157">
        <f t="shared" si="4"/>
        <v>1.5914351851851853E-2</v>
      </c>
      <c r="D22" s="158">
        <f t="shared" si="5"/>
        <v>83</v>
      </c>
      <c r="E22" s="159">
        <v>2</v>
      </c>
      <c r="F22" s="154"/>
      <c r="G22" s="154">
        <v>20</v>
      </c>
      <c r="H22" s="229" t="s">
        <v>86</v>
      </c>
      <c r="I22" s="256">
        <v>1.6018518518518519E-2</v>
      </c>
      <c r="J22" s="160">
        <v>81</v>
      </c>
      <c r="K22" s="161">
        <f t="shared" si="1"/>
        <v>5.1672640382317801E-3</v>
      </c>
      <c r="L22" s="27"/>
      <c r="M22" s="170">
        <v>20</v>
      </c>
      <c r="N22" s="248" t="s">
        <v>117</v>
      </c>
      <c r="O22" s="249">
        <v>2.1053240740740744E-2</v>
      </c>
    </row>
    <row r="23" spans="1:15" ht="13" x14ac:dyDescent="0.45">
      <c r="A23" s="156">
        <v>8</v>
      </c>
      <c r="B23" s="229" t="s">
        <v>86</v>
      </c>
      <c r="C23" s="157">
        <f t="shared" si="4"/>
        <v>1.6018518518518519E-2</v>
      </c>
      <c r="D23" s="158">
        <f t="shared" si="5"/>
        <v>81</v>
      </c>
      <c r="E23" s="159">
        <v>2</v>
      </c>
      <c r="F23" s="154"/>
      <c r="G23" s="154">
        <v>21</v>
      </c>
      <c r="H23" s="229" t="s">
        <v>116</v>
      </c>
      <c r="I23" s="256">
        <v>1.6053240740740739E-2</v>
      </c>
      <c r="J23" s="160">
        <v>80</v>
      </c>
      <c r="K23" s="161">
        <f t="shared" si="1"/>
        <v>5.1784647550776573E-3</v>
      </c>
      <c r="L23" s="27"/>
      <c r="M23" s="170">
        <v>21</v>
      </c>
      <c r="N23" s="248" t="s">
        <v>176</v>
      </c>
      <c r="O23" s="249">
        <v>2.1319444444444443E-2</v>
      </c>
    </row>
    <row r="24" spans="1:15" ht="13" x14ac:dyDescent="0.45">
      <c r="A24" s="156">
        <v>9</v>
      </c>
      <c r="B24" s="229" t="s">
        <v>15</v>
      </c>
      <c r="C24" s="157">
        <f t="shared" si="4"/>
        <v>1.638888888888889E-2</v>
      </c>
      <c r="D24" s="158">
        <f t="shared" si="5"/>
        <v>78</v>
      </c>
      <c r="E24" s="159">
        <v>2</v>
      </c>
      <c r="F24" s="154"/>
      <c r="G24" s="154">
        <v>22</v>
      </c>
      <c r="H24" s="232" t="s">
        <v>52</v>
      </c>
      <c r="I24" s="256">
        <v>1.6122685185185184E-2</v>
      </c>
      <c r="J24" s="160">
        <v>79</v>
      </c>
      <c r="K24" s="161">
        <f t="shared" si="1"/>
        <v>5.2008661887694143E-3</v>
      </c>
      <c r="L24" s="27"/>
      <c r="M24" s="170">
        <v>22</v>
      </c>
      <c r="N24" s="248" t="s">
        <v>13</v>
      </c>
      <c r="O24" s="249">
        <v>2.1817129629629631E-2</v>
      </c>
    </row>
    <row r="25" spans="1:15" ht="13" x14ac:dyDescent="0.45">
      <c r="A25" s="156">
        <v>10</v>
      </c>
      <c r="B25" s="229" t="s">
        <v>164</v>
      </c>
      <c r="C25" s="157">
        <f t="shared" si="4"/>
        <v>1.6481481481481482E-2</v>
      </c>
      <c r="D25" s="158">
        <f t="shared" si="5"/>
        <v>77</v>
      </c>
      <c r="E25" s="159">
        <v>2</v>
      </c>
      <c r="F25" s="154"/>
      <c r="G25" s="154">
        <v>23</v>
      </c>
      <c r="H25" s="229" t="s">
        <v>15</v>
      </c>
      <c r="I25" s="256">
        <v>1.638888888888889E-2</v>
      </c>
      <c r="J25" s="160">
        <v>78</v>
      </c>
      <c r="K25" s="161">
        <f t="shared" si="1"/>
        <v>5.2867383512544804E-3</v>
      </c>
      <c r="L25" s="27"/>
      <c r="M25" s="250">
        <v>23</v>
      </c>
      <c r="N25" s="248" t="s">
        <v>67</v>
      </c>
      <c r="O25" s="249">
        <v>2.2094907407407407E-2</v>
      </c>
    </row>
    <row r="26" spans="1:15" ht="13" x14ac:dyDescent="0.45">
      <c r="A26" s="156">
        <v>11</v>
      </c>
      <c r="B26" s="229" t="s">
        <v>119</v>
      </c>
      <c r="C26" s="157">
        <f t="shared" si="4"/>
        <v>1.653935185185185E-2</v>
      </c>
      <c r="D26" s="158">
        <f t="shared" si="5"/>
        <v>76</v>
      </c>
      <c r="E26" s="159">
        <v>2</v>
      </c>
      <c r="F26" s="154"/>
      <c r="G26" s="154">
        <v>24</v>
      </c>
      <c r="H26" s="229" t="s">
        <v>164</v>
      </c>
      <c r="I26" s="256">
        <v>1.6481481481481482E-2</v>
      </c>
      <c r="J26" s="160">
        <v>77</v>
      </c>
      <c r="K26" s="161">
        <f t="shared" si="1"/>
        <v>5.3166069295101552E-3</v>
      </c>
      <c r="L26" s="27"/>
      <c r="M26" s="250">
        <v>24</v>
      </c>
      <c r="N26" s="248" t="s">
        <v>106</v>
      </c>
      <c r="O26" s="249">
        <v>2.2650462962962966E-2</v>
      </c>
    </row>
    <row r="27" spans="1:15" ht="13" x14ac:dyDescent="0.45">
      <c r="A27" s="156">
        <v>12</v>
      </c>
      <c r="B27" s="229" t="s">
        <v>54</v>
      </c>
      <c r="C27" s="157">
        <f t="shared" si="4"/>
        <v>1.6747685185185185E-2</v>
      </c>
      <c r="D27" s="158">
        <f t="shared" si="5"/>
        <v>75</v>
      </c>
      <c r="E27" s="159">
        <v>2</v>
      </c>
      <c r="F27" s="154"/>
      <c r="G27" s="154">
        <v>25</v>
      </c>
      <c r="H27" s="229" t="s">
        <v>119</v>
      </c>
      <c r="I27" s="256">
        <v>1.653935185185185E-2</v>
      </c>
      <c r="J27" s="160">
        <v>76</v>
      </c>
      <c r="K27" s="161">
        <f t="shared" si="1"/>
        <v>5.3352747909199512E-3</v>
      </c>
      <c r="L27" s="27"/>
      <c r="M27" s="250">
        <v>25</v>
      </c>
      <c r="N27" s="248" t="s">
        <v>25</v>
      </c>
      <c r="O27" s="249">
        <v>2.2662037037037036E-2</v>
      </c>
    </row>
    <row r="28" spans="1:15" ht="13" x14ac:dyDescent="0.45">
      <c r="A28" s="156">
        <v>13</v>
      </c>
      <c r="B28" s="229" t="s">
        <v>165</v>
      </c>
      <c r="C28" s="157">
        <f t="shared" si="4"/>
        <v>1.8784722222222223E-2</v>
      </c>
      <c r="D28" s="158">
        <f t="shared" si="5"/>
        <v>64</v>
      </c>
      <c r="E28" s="159">
        <v>2</v>
      </c>
      <c r="F28" s="154"/>
      <c r="G28" s="154">
        <v>26</v>
      </c>
      <c r="H28" s="229" t="s">
        <v>54</v>
      </c>
      <c r="I28" s="256">
        <v>1.6747685185185185E-2</v>
      </c>
      <c r="J28" s="160">
        <v>75</v>
      </c>
      <c r="K28" s="161">
        <f t="shared" si="1"/>
        <v>5.4024790919952204E-3</v>
      </c>
      <c r="L28" s="27"/>
      <c r="M28" s="250">
        <v>26</v>
      </c>
      <c r="N28" s="248" t="s">
        <v>55</v>
      </c>
      <c r="O28" s="249">
        <v>2.2673611111111113E-2</v>
      </c>
    </row>
    <row r="29" spans="1:15" ht="13" x14ac:dyDescent="0.45">
      <c r="A29" s="237">
        <v>14</v>
      </c>
      <c r="B29" s="230" t="s">
        <v>30</v>
      </c>
      <c r="C29" s="162">
        <f t="shared" si="4"/>
        <v>2.1550925925925928E-2</v>
      </c>
      <c r="D29" s="163">
        <f t="shared" si="5"/>
        <v>42</v>
      </c>
      <c r="E29" s="239">
        <v>2</v>
      </c>
      <c r="F29" s="154"/>
      <c r="G29" s="154">
        <v>27</v>
      </c>
      <c r="H29" s="229" t="s">
        <v>66</v>
      </c>
      <c r="I29" s="256">
        <v>1.7372685185185185E-2</v>
      </c>
      <c r="J29" s="160">
        <v>74</v>
      </c>
      <c r="K29" s="161">
        <f t="shared" si="1"/>
        <v>5.6040919952210274E-3</v>
      </c>
      <c r="L29" s="27"/>
      <c r="M29" s="250">
        <v>27</v>
      </c>
      <c r="N29" s="248" t="s">
        <v>81</v>
      </c>
      <c r="O29" s="249">
        <v>2.3657407407407408E-2</v>
      </c>
    </row>
    <row r="30" spans="1:15" ht="13" x14ac:dyDescent="0.45">
      <c r="A30" s="156">
        <v>1</v>
      </c>
      <c r="B30" s="229" t="s">
        <v>179</v>
      </c>
      <c r="C30" s="157">
        <f t="shared" si="3"/>
        <v>1.59375E-2</v>
      </c>
      <c r="D30" s="158">
        <f t="shared" si="0"/>
        <v>82</v>
      </c>
      <c r="E30" s="159">
        <v>3</v>
      </c>
      <c r="F30" s="154"/>
      <c r="G30" s="154">
        <v>28</v>
      </c>
      <c r="H30" s="229" t="s">
        <v>169</v>
      </c>
      <c r="I30" s="256">
        <v>1.758101851851852E-2</v>
      </c>
      <c r="J30" s="160">
        <v>73</v>
      </c>
      <c r="K30" s="161">
        <f t="shared" si="1"/>
        <v>5.6712962962962967E-3</v>
      </c>
      <c r="L30" s="27"/>
      <c r="M30" s="250">
        <v>28</v>
      </c>
      <c r="N30" s="248" t="s">
        <v>22</v>
      </c>
      <c r="O30" s="249">
        <v>2.3668981481481485E-2</v>
      </c>
    </row>
    <row r="31" spans="1:15" ht="13" x14ac:dyDescent="0.45">
      <c r="A31" s="156">
        <v>2</v>
      </c>
      <c r="B31" s="229" t="s">
        <v>116</v>
      </c>
      <c r="C31" s="157">
        <f t="shared" si="3"/>
        <v>1.6053240740740739E-2</v>
      </c>
      <c r="D31" s="158">
        <f t="shared" si="0"/>
        <v>80</v>
      </c>
      <c r="E31" s="159">
        <v>3</v>
      </c>
      <c r="F31" s="154"/>
      <c r="G31" s="154">
        <v>29</v>
      </c>
      <c r="H31" s="229" t="s">
        <v>167</v>
      </c>
      <c r="I31" s="256">
        <v>1.7951388888888888E-2</v>
      </c>
      <c r="J31" s="160">
        <v>72</v>
      </c>
      <c r="K31" s="161">
        <f t="shared" si="1"/>
        <v>5.7907706093189961E-3</v>
      </c>
      <c r="L31" s="27"/>
      <c r="M31" s="250">
        <v>29</v>
      </c>
      <c r="N31" s="248" t="s">
        <v>24</v>
      </c>
      <c r="O31" s="249">
        <v>2.5185185185185185E-2</v>
      </c>
    </row>
    <row r="32" spans="1:15" ht="13" x14ac:dyDescent="0.45">
      <c r="A32" s="156">
        <v>3</v>
      </c>
      <c r="B32" s="229" t="s">
        <v>169</v>
      </c>
      <c r="C32" s="157">
        <f t="shared" si="3"/>
        <v>1.758101851851852E-2</v>
      </c>
      <c r="D32" s="158">
        <f t="shared" si="0"/>
        <v>73</v>
      </c>
      <c r="E32" s="159">
        <v>3</v>
      </c>
      <c r="F32" s="154"/>
      <c r="G32" s="154">
        <v>30</v>
      </c>
      <c r="H32" s="229" t="s">
        <v>271</v>
      </c>
      <c r="I32" s="256">
        <v>1.8020833333333333E-2</v>
      </c>
      <c r="J32" s="160">
        <v>71</v>
      </c>
      <c r="K32" s="161">
        <f t="shared" si="1"/>
        <v>5.8131720430107522E-3</v>
      </c>
      <c r="L32" s="27"/>
      <c r="M32" s="250">
        <v>30</v>
      </c>
      <c r="N32" s="248" t="s">
        <v>198</v>
      </c>
      <c r="O32" s="249">
        <v>2.6006944444444447E-2</v>
      </c>
    </row>
    <row r="33" spans="1:15" ht="12.75" customHeight="1" x14ac:dyDescent="0.45">
      <c r="A33" s="156">
        <v>4</v>
      </c>
      <c r="B33" s="229" t="s">
        <v>167</v>
      </c>
      <c r="C33" s="157">
        <f t="shared" si="3"/>
        <v>1.7951388888888888E-2</v>
      </c>
      <c r="D33" s="158">
        <f t="shared" si="0"/>
        <v>72</v>
      </c>
      <c r="E33" s="159">
        <v>3</v>
      </c>
      <c r="F33" s="154"/>
      <c r="G33" s="154">
        <v>31</v>
      </c>
      <c r="H33" s="229" t="s">
        <v>175</v>
      </c>
      <c r="I33" s="256">
        <v>1.8055555555555557E-2</v>
      </c>
      <c r="J33" s="160">
        <v>70</v>
      </c>
      <c r="K33" s="161">
        <f t="shared" si="1"/>
        <v>5.8243727598566311E-3</v>
      </c>
      <c r="L33" s="27"/>
      <c r="M33" s="250">
        <v>31</v>
      </c>
      <c r="N33" s="248" t="s">
        <v>33</v>
      </c>
      <c r="O33" s="249">
        <v>2.6331018518518517E-2</v>
      </c>
    </row>
    <row r="34" spans="1:15" ht="12.75" customHeight="1" x14ac:dyDescent="0.45">
      <c r="A34" s="156">
        <v>5</v>
      </c>
      <c r="B34" s="229" t="s">
        <v>271</v>
      </c>
      <c r="C34" s="157">
        <f t="shared" si="3"/>
        <v>1.8020833333333333E-2</v>
      </c>
      <c r="D34" s="158">
        <f t="shared" si="0"/>
        <v>71</v>
      </c>
      <c r="E34" s="159">
        <v>3</v>
      </c>
      <c r="F34" s="154"/>
      <c r="G34" s="154">
        <v>32</v>
      </c>
      <c r="H34" s="232" t="s">
        <v>98</v>
      </c>
      <c r="I34" s="256">
        <v>1.8136574074074072E-2</v>
      </c>
      <c r="J34" s="160">
        <v>69</v>
      </c>
      <c r="K34" s="161">
        <f t="shared" si="1"/>
        <v>5.8505077658303458E-3</v>
      </c>
      <c r="L34" s="27"/>
      <c r="M34" s="250">
        <v>32</v>
      </c>
      <c r="N34" s="248" t="s">
        <v>21</v>
      </c>
      <c r="O34" s="249">
        <v>2.6631944444444444E-2</v>
      </c>
    </row>
    <row r="35" spans="1:15" ht="12.75" customHeight="1" x14ac:dyDescent="0.45">
      <c r="A35" s="156">
        <v>6</v>
      </c>
      <c r="B35" s="229" t="s">
        <v>175</v>
      </c>
      <c r="C35" s="157">
        <f t="shared" ref="C35:C47" si="6">VLOOKUP($B35,$H$2:$J$95,2,FALSE)</f>
        <v>1.8055555555555557E-2</v>
      </c>
      <c r="D35" s="158">
        <f t="shared" ref="D35:D47" si="7">VLOOKUP($B35,$H$2:$J$95,3,FALSE)</f>
        <v>70</v>
      </c>
      <c r="E35" s="159">
        <v>3</v>
      </c>
      <c r="F35" s="154"/>
      <c r="G35" s="154">
        <v>33</v>
      </c>
      <c r="H35" s="229" t="s">
        <v>159</v>
      </c>
      <c r="I35" s="256">
        <v>1.8483796296296297E-2</v>
      </c>
      <c r="J35" s="160">
        <v>68</v>
      </c>
      <c r="K35" s="161">
        <f t="shared" si="1"/>
        <v>5.9625149342891282E-3</v>
      </c>
      <c r="L35" s="27"/>
      <c r="M35" s="250">
        <v>33</v>
      </c>
      <c r="N35" s="248" t="s">
        <v>48</v>
      </c>
      <c r="O35" s="249">
        <v>2.7870370370370368E-2</v>
      </c>
    </row>
    <row r="36" spans="1:15" ht="12.75" customHeight="1" x14ac:dyDescent="0.45">
      <c r="A36" s="156">
        <v>7</v>
      </c>
      <c r="B36" s="232" t="s">
        <v>98</v>
      </c>
      <c r="C36" s="157">
        <f t="shared" si="6"/>
        <v>1.8136574074074072E-2</v>
      </c>
      <c r="D36" s="158">
        <f t="shared" si="7"/>
        <v>69</v>
      </c>
      <c r="E36" s="159">
        <v>3</v>
      </c>
      <c r="F36" s="154"/>
      <c r="G36" s="154">
        <v>34</v>
      </c>
      <c r="H36" s="229" t="s">
        <v>180</v>
      </c>
      <c r="I36" s="256">
        <v>1.8518518518518521E-2</v>
      </c>
      <c r="J36" s="160">
        <v>67</v>
      </c>
      <c r="K36" s="161">
        <f t="shared" si="1"/>
        <v>5.9737156511350063E-3</v>
      </c>
      <c r="L36" s="27"/>
      <c r="M36" s="251">
        <v>34</v>
      </c>
      <c r="N36" s="252" t="s">
        <v>14</v>
      </c>
      <c r="O36" s="253">
        <v>2.9074074074074075E-2</v>
      </c>
    </row>
    <row r="37" spans="1:15" ht="12.75" customHeight="1" x14ac:dyDescent="0.45">
      <c r="A37" s="156">
        <v>8</v>
      </c>
      <c r="B37" s="229" t="s">
        <v>123</v>
      </c>
      <c r="C37" s="157">
        <f t="shared" si="6"/>
        <v>1.8657407407407407E-2</v>
      </c>
      <c r="D37" s="158">
        <f t="shared" si="7"/>
        <v>66</v>
      </c>
      <c r="E37" s="159">
        <v>3</v>
      </c>
      <c r="F37" s="154"/>
      <c r="G37" s="154">
        <v>35</v>
      </c>
      <c r="H37" s="229" t="s">
        <v>123</v>
      </c>
      <c r="I37" s="256">
        <v>1.8657407407407407E-2</v>
      </c>
      <c r="J37" s="160">
        <v>66</v>
      </c>
      <c r="K37" s="161">
        <f t="shared" si="1"/>
        <v>6.0185185185185185E-3</v>
      </c>
      <c r="L37" s="27"/>
    </row>
    <row r="38" spans="1:15" ht="12.75" customHeight="1" x14ac:dyDescent="0.45">
      <c r="A38" s="156">
        <v>9</v>
      </c>
      <c r="B38" s="232" t="s">
        <v>18</v>
      </c>
      <c r="C38" s="157">
        <f t="shared" si="6"/>
        <v>1.9004629629629632E-2</v>
      </c>
      <c r="D38" s="158">
        <f t="shared" si="7"/>
        <v>62</v>
      </c>
      <c r="E38" s="159">
        <v>3</v>
      </c>
      <c r="F38" s="154"/>
      <c r="G38" s="154">
        <v>36</v>
      </c>
      <c r="H38" s="229" t="s">
        <v>275</v>
      </c>
      <c r="I38" s="256">
        <v>1.8726851851851852E-2</v>
      </c>
      <c r="J38" s="160">
        <v>65</v>
      </c>
      <c r="K38" s="161">
        <f t="shared" si="1"/>
        <v>6.0409199522102747E-3</v>
      </c>
      <c r="L38" s="27"/>
    </row>
    <row r="39" spans="1:15" ht="12.75" customHeight="1" x14ac:dyDescent="0.45">
      <c r="A39" s="156">
        <v>10</v>
      </c>
      <c r="B39" s="232" t="s">
        <v>75</v>
      </c>
      <c r="C39" s="157">
        <f t="shared" si="6"/>
        <v>1.9652777777777779E-2</v>
      </c>
      <c r="D39" s="158">
        <f t="shared" si="7"/>
        <v>58</v>
      </c>
      <c r="E39" s="159">
        <v>3</v>
      </c>
      <c r="F39" s="154"/>
      <c r="G39" s="154">
        <v>37</v>
      </c>
      <c r="H39" s="229" t="s">
        <v>165</v>
      </c>
      <c r="I39" s="256">
        <v>1.8784722222222223E-2</v>
      </c>
      <c r="J39" s="160">
        <v>64</v>
      </c>
      <c r="K39" s="161">
        <f t="shared" si="1"/>
        <v>6.0595878136200723E-3</v>
      </c>
      <c r="L39" s="27"/>
    </row>
    <row r="40" spans="1:15" ht="12.75" customHeight="1" x14ac:dyDescent="0.45">
      <c r="A40" s="156">
        <v>11</v>
      </c>
      <c r="B40" s="229" t="s">
        <v>189</v>
      </c>
      <c r="C40" s="157">
        <f t="shared" si="6"/>
        <v>2.0196759259259258E-2</v>
      </c>
      <c r="D40" s="158">
        <f t="shared" si="7"/>
        <v>51</v>
      </c>
      <c r="E40" s="159">
        <v>3</v>
      </c>
      <c r="F40" s="154"/>
      <c r="G40" s="154">
        <v>38</v>
      </c>
      <c r="H40" s="229" t="s">
        <v>80</v>
      </c>
      <c r="I40" s="256">
        <v>1.8831018518518518E-2</v>
      </c>
      <c r="J40" s="160">
        <v>63</v>
      </c>
      <c r="K40" s="161">
        <f t="shared" si="1"/>
        <v>6.0745221027479089E-3</v>
      </c>
      <c r="L40" s="27"/>
    </row>
    <row r="41" spans="1:15" ht="12.75" customHeight="1" x14ac:dyDescent="0.45">
      <c r="A41" s="237">
        <v>12</v>
      </c>
      <c r="B41" s="230" t="s">
        <v>176</v>
      </c>
      <c r="C41" s="162">
        <f t="shared" si="6"/>
        <v>2.1319444444444443E-2</v>
      </c>
      <c r="D41" s="163">
        <f t="shared" si="7"/>
        <v>43</v>
      </c>
      <c r="E41" s="239">
        <v>3</v>
      </c>
      <c r="F41" s="154"/>
      <c r="G41" s="154">
        <v>39</v>
      </c>
      <c r="H41" s="232" t="s">
        <v>18</v>
      </c>
      <c r="I41" s="256">
        <v>1.9004629629629632E-2</v>
      </c>
      <c r="J41" s="160">
        <v>62</v>
      </c>
      <c r="K41" s="161">
        <f t="shared" si="1"/>
        <v>6.1305256869773001E-3</v>
      </c>
      <c r="L41" s="27"/>
    </row>
    <row r="42" spans="1:15" ht="12.75" customHeight="1" x14ac:dyDescent="0.45">
      <c r="A42" s="156">
        <v>1</v>
      </c>
      <c r="B42" s="229" t="s">
        <v>66</v>
      </c>
      <c r="C42" s="157">
        <f t="shared" si="6"/>
        <v>1.7372685185185185E-2</v>
      </c>
      <c r="D42" s="158">
        <f t="shared" si="7"/>
        <v>74</v>
      </c>
      <c r="E42" s="159">
        <v>4</v>
      </c>
      <c r="F42" s="154"/>
      <c r="G42" s="154">
        <v>40</v>
      </c>
      <c r="H42" s="229" t="s">
        <v>171</v>
      </c>
      <c r="I42" s="256">
        <v>1.9178240740740742E-2</v>
      </c>
      <c r="J42" s="160">
        <v>61</v>
      </c>
      <c r="K42" s="161">
        <f t="shared" si="1"/>
        <v>6.1865292712066913E-3</v>
      </c>
      <c r="L42" s="27"/>
    </row>
    <row r="43" spans="1:15" ht="12.75" customHeight="1" x14ac:dyDescent="0.45">
      <c r="A43" s="156">
        <v>2</v>
      </c>
      <c r="B43" s="229" t="s">
        <v>159</v>
      </c>
      <c r="C43" s="157">
        <f t="shared" si="6"/>
        <v>1.8483796296296297E-2</v>
      </c>
      <c r="D43" s="158">
        <f t="shared" si="7"/>
        <v>68</v>
      </c>
      <c r="E43" s="159">
        <v>4</v>
      </c>
      <c r="F43" s="154"/>
      <c r="G43" s="154">
        <v>41</v>
      </c>
      <c r="H43" s="229" t="s">
        <v>99</v>
      </c>
      <c r="I43" s="256">
        <v>1.9456018518518518E-2</v>
      </c>
      <c r="J43" s="160">
        <v>60</v>
      </c>
      <c r="K43" s="161">
        <f t="shared" si="1"/>
        <v>6.2761350059737158E-3</v>
      </c>
      <c r="L43" s="27"/>
    </row>
    <row r="44" spans="1:15" ht="12.75" customHeight="1" x14ac:dyDescent="0.45">
      <c r="A44" s="156">
        <v>3</v>
      </c>
      <c r="B44" s="229" t="s">
        <v>180</v>
      </c>
      <c r="C44" s="157">
        <f t="shared" si="6"/>
        <v>1.8518518518518521E-2</v>
      </c>
      <c r="D44" s="158">
        <f t="shared" si="7"/>
        <v>67</v>
      </c>
      <c r="E44" s="159">
        <v>4</v>
      </c>
      <c r="F44" s="154"/>
      <c r="G44" s="154">
        <v>42</v>
      </c>
      <c r="H44" s="232" t="s">
        <v>84</v>
      </c>
      <c r="I44" s="256">
        <v>1.954861111111111E-2</v>
      </c>
      <c r="J44" s="160">
        <v>59</v>
      </c>
      <c r="K44" s="161">
        <f t="shared" si="1"/>
        <v>6.3060035842293907E-3</v>
      </c>
      <c r="L44" s="27"/>
    </row>
    <row r="45" spans="1:15" ht="12.75" customHeight="1" x14ac:dyDescent="0.45">
      <c r="A45" s="156">
        <v>4</v>
      </c>
      <c r="B45" s="229" t="s">
        <v>275</v>
      </c>
      <c r="C45" s="157">
        <f t="shared" si="6"/>
        <v>1.8726851851851852E-2</v>
      </c>
      <c r="D45" s="158">
        <f t="shared" si="7"/>
        <v>65</v>
      </c>
      <c r="E45" s="159">
        <v>4</v>
      </c>
      <c r="F45" s="154"/>
      <c r="G45" s="154">
        <v>43</v>
      </c>
      <c r="H45" s="232" t="s">
        <v>75</v>
      </c>
      <c r="I45" s="256">
        <v>1.9652777777777779E-2</v>
      </c>
      <c r="J45" s="160">
        <v>58</v>
      </c>
      <c r="K45" s="161">
        <f t="shared" si="1"/>
        <v>6.3396057347670258E-3</v>
      </c>
      <c r="L45" s="27"/>
    </row>
    <row r="46" spans="1:15" ht="12.75" customHeight="1" x14ac:dyDescent="0.45">
      <c r="A46" s="156">
        <v>5</v>
      </c>
      <c r="B46" s="229" t="s">
        <v>80</v>
      </c>
      <c r="C46" s="157">
        <f t="shared" si="6"/>
        <v>1.8831018518518518E-2</v>
      </c>
      <c r="D46" s="158">
        <f t="shared" si="7"/>
        <v>63</v>
      </c>
      <c r="E46" s="159">
        <v>4</v>
      </c>
      <c r="F46" s="154"/>
      <c r="G46" s="154">
        <v>44</v>
      </c>
      <c r="H46" s="229" t="s">
        <v>11</v>
      </c>
      <c r="I46" s="256">
        <v>1.9664351851851853E-2</v>
      </c>
      <c r="J46" s="160">
        <v>57</v>
      </c>
      <c r="K46" s="161">
        <f t="shared" si="1"/>
        <v>6.3433393070489843E-3</v>
      </c>
      <c r="L46" s="27"/>
    </row>
    <row r="47" spans="1:15" ht="13.5" customHeight="1" x14ac:dyDescent="0.45">
      <c r="A47" s="156">
        <v>6</v>
      </c>
      <c r="B47" s="229" t="s">
        <v>171</v>
      </c>
      <c r="C47" s="157">
        <f t="shared" si="6"/>
        <v>1.9178240740740742E-2</v>
      </c>
      <c r="D47" s="158">
        <f t="shared" si="7"/>
        <v>61</v>
      </c>
      <c r="E47" s="159">
        <v>4</v>
      </c>
      <c r="F47" s="154"/>
      <c r="G47" s="154">
        <v>45</v>
      </c>
      <c r="H47" s="229" t="s">
        <v>23</v>
      </c>
      <c r="I47" s="256">
        <v>1.9699074074074074E-2</v>
      </c>
      <c r="J47" s="160">
        <v>56</v>
      </c>
      <c r="K47" s="161">
        <f t="shared" si="1"/>
        <v>6.3545400238948623E-3</v>
      </c>
      <c r="L47" s="27"/>
      <c r="N47" s="25"/>
      <c r="O47" s="28"/>
    </row>
    <row r="48" spans="1:15" ht="12.75" customHeight="1" x14ac:dyDescent="0.45">
      <c r="A48" s="154">
        <v>7</v>
      </c>
      <c r="B48" s="232" t="s">
        <v>84</v>
      </c>
      <c r="C48" s="157">
        <f t="shared" ref="C48:C77" si="8">VLOOKUP($B48,$H$2:$J$95,2,FALSE)</f>
        <v>1.954861111111111E-2</v>
      </c>
      <c r="D48" s="158">
        <f t="shared" ref="D48:D77" si="9">VLOOKUP($B48,$H$2:$J$95,3,FALSE)</f>
        <v>59</v>
      </c>
      <c r="E48" s="159">
        <v>4</v>
      </c>
      <c r="F48" s="154"/>
      <c r="G48" s="154">
        <v>46</v>
      </c>
      <c r="H48" s="229" t="s">
        <v>12</v>
      </c>
      <c r="I48" s="256">
        <v>1.9756944444444445E-2</v>
      </c>
      <c r="J48" s="160">
        <v>55</v>
      </c>
      <c r="K48" s="161">
        <f t="shared" si="1"/>
        <v>6.3732078853046591E-3</v>
      </c>
      <c r="L48" s="27"/>
      <c r="N48" s="1"/>
      <c r="O48" s="28"/>
    </row>
    <row r="49" spans="1:15" ht="12.75" customHeight="1" x14ac:dyDescent="0.45">
      <c r="A49" s="154">
        <v>8</v>
      </c>
      <c r="B49" s="229" t="s">
        <v>11</v>
      </c>
      <c r="C49" s="157">
        <f t="shared" si="8"/>
        <v>1.9664351851851853E-2</v>
      </c>
      <c r="D49" s="158">
        <f t="shared" si="9"/>
        <v>57</v>
      </c>
      <c r="E49" s="159">
        <v>4</v>
      </c>
      <c r="F49" s="154"/>
      <c r="G49" s="154">
        <v>47</v>
      </c>
      <c r="H49" s="229" t="s">
        <v>181</v>
      </c>
      <c r="I49" s="256">
        <v>1.9872685185185184E-2</v>
      </c>
      <c r="J49" s="160">
        <v>54</v>
      </c>
      <c r="K49" s="161">
        <f t="shared" si="1"/>
        <v>6.4105436081242527E-3</v>
      </c>
      <c r="L49" s="27"/>
      <c r="N49" s="1"/>
      <c r="O49" s="29"/>
    </row>
    <row r="50" spans="1:15" ht="12.75" customHeight="1" x14ac:dyDescent="0.45">
      <c r="A50" s="154">
        <v>9</v>
      </c>
      <c r="B50" s="229" t="s">
        <v>23</v>
      </c>
      <c r="C50" s="157">
        <f t="shared" si="8"/>
        <v>1.9699074074074074E-2</v>
      </c>
      <c r="D50" s="158">
        <f t="shared" si="9"/>
        <v>56</v>
      </c>
      <c r="E50" s="159">
        <v>4</v>
      </c>
      <c r="F50" s="154"/>
      <c r="G50" s="154">
        <v>48</v>
      </c>
      <c r="H50" s="232" t="s">
        <v>17</v>
      </c>
      <c r="I50" s="256">
        <v>2.0011574074074074E-2</v>
      </c>
      <c r="J50" s="160">
        <v>53</v>
      </c>
      <c r="K50" s="161">
        <f t="shared" si="1"/>
        <v>6.4553464755077658E-3</v>
      </c>
      <c r="L50" s="27"/>
      <c r="N50" s="25"/>
      <c r="O50" s="28"/>
    </row>
    <row r="51" spans="1:15" ht="12.75" customHeight="1" x14ac:dyDescent="0.45">
      <c r="A51" s="254">
        <v>1</v>
      </c>
      <c r="B51" s="240" t="s">
        <v>99</v>
      </c>
      <c r="C51" s="234">
        <f t="shared" si="8"/>
        <v>1.9456018518518518E-2</v>
      </c>
      <c r="D51" s="235">
        <f t="shared" si="9"/>
        <v>60</v>
      </c>
      <c r="E51" s="236">
        <v>5</v>
      </c>
      <c r="F51" s="154"/>
      <c r="G51" s="154">
        <v>49</v>
      </c>
      <c r="H51" s="232" t="s">
        <v>83</v>
      </c>
      <c r="I51" s="256">
        <v>2.0150462962962964E-2</v>
      </c>
      <c r="J51" s="160">
        <v>52</v>
      </c>
      <c r="K51" s="161">
        <f t="shared" si="1"/>
        <v>6.5001493428912781E-3</v>
      </c>
      <c r="L51" s="27"/>
      <c r="N51" s="25"/>
      <c r="O51" s="28"/>
    </row>
    <row r="52" spans="1:15" ht="12.75" customHeight="1" x14ac:dyDescent="0.45">
      <c r="A52" s="241">
        <v>2</v>
      </c>
      <c r="B52" s="229" t="s">
        <v>12</v>
      </c>
      <c r="C52" s="157">
        <f t="shared" si="8"/>
        <v>1.9756944444444445E-2</v>
      </c>
      <c r="D52" s="158">
        <f t="shared" si="9"/>
        <v>55</v>
      </c>
      <c r="E52" s="159">
        <v>5</v>
      </c>
      <c r="F52" s="154"/>
      <c r="G52" s="154">
        <v>50</v>
      </c>
      <c r="H52" s="229" t="s">
        <v>189</v>
      </c>
      <c r="I52" s="256">
        <v>2.0196759259259258E-2</v>
      </c>
      <c r="J52" s="160">
        <v>51</v>
      </c>
      <c r="K52" s="161">
        <f t="shared" si="1"/>
        <v>6.5150836320191155E-3</v>
      </c>
      <c r="L52" s="27"/>
      <c r="N52" s="25"/>
      <c r="O52" s="28"/>
    </row>
    <row r="53" spans="1:15" ht="12.75" customHeight="1" x14ac:dyDescent="0.45">
      <c r="A53" s="241">
        <v>3</v>
      </c>
      <c r="B53" s="229" t="s">
        <v>181</v>
      </c>
      <c r="C53" s="157">
        <f t="shared" si="8"/>
        <v>1.9872685185185184E-2</v>
      </c>
      <c r="D53" s="158">
        <f t="shared" si="9"/>
        <v>54</v>
      </c>
      <c r="E53" s="159">
        <v>5</v>
      </c>
      <c r="F53" s="154"/>
      <c r="G53" s="154">
        <v>51</v>
      </c>
      <c r="H53" s="229" t="s">
        <v>92</v>
      </c>
      <c r="I53" s="256">
        <v>2.0277777777777777E-2</v>
      </c>
      <c r="J53" s="160">
        <v>50</v>
      </c>
      <c r="K53" s="161">
        <f t="shared" si="1"/>
        <v>6.541218637992831E-3</v>
      </c>
      <c r="L53" s="27"/>
      <c r="N53" s="25"/>
      <c r="O53" s="29"/>
    </row>
    <row r="54" spans="1:15" ht="12.75" customHeight="1" x14ac:dyDescent="0.45">
      <c r="A54" s="241">
        <v>4</v>
      </c>
      <c r="B54" s="232" t="s">
        <v>83</v>
      </c>
      <c r="C54" s="157">
        <f t="shared" si="8"/>
        <v>2.0150462962962964E-2</v>
      </c>
      <c r="D54" s="158">
        <f t="shared" si="9"/>
        <v>52</v>
      </c>
      <c r="E54" s="159">
        <v>5</v>
      </c>
      <c r="F54" s="154"/>
      <c r="G54" s="154">
        <v>52</v>
      </c>
      <c r="H54" s="229" t="s">
        <v>190</v>
      </c>
      <c r="I54" s="256">
        <v>2.0601851851851854E-2</v>
      </c>
      <c r="J54" s="160">
        <v>49</v>
      </c>
      <c r="K54" s="161">
        <f t="shared" si="1"/>
        <v>6.6457586618876947E-3</v>
      </c>
      <c r="L54" s="27"/>
      <c r="N54" s="25"/>
      <c r="O54" s="28"/>
    </row>
    <row r="55" spans="1:15" ht="12.75" customHeight="1" x14ac:dyDescent="0.45">
      <c r="A55" s="241">
        <v>5</v>
      </c>
      <c r="B55" s="229" t="s">
        <v>92</v>
      </c>
      <c r="C55" s="157">
        <f t="shared" si="8"/>
        <v>2.0277777777777777E-2</v>
      </c>
      <c r="D55" s="158">
        <f t="shared" si="9"/>
        <v>50</v>
      </c>
      <c r="E55" s="159">
        <v>5</v>
      </c>
      <c r="F55" s="154"/>
      <c r="G55" s="154">
        <v>53</v>
      </c>
      <c r="H55" s="229" t="s">
        <v>76</v>
      </c>
      <c r="I55" s="256">
        <v>2.0659722222222222E-2</v>
      </c>
      <c r="J55" s="160">
        <v>48</v>
      </c>
      <c r="K55" s="161">
        <f t="shared" si="1"/>
        <v>6.6644265232974906E-3</v>
      </c>
      <c r="L55" s="27"/>
      <c r="N55" s="25"/>
      <c r="O55" s="28"/>
    </row>
    <row r="56" spans="1:15" ht="13" x14ac:dyDescent="0.45">
      <c r="A56" s="241">
        <v>6</v>
      </c>
      <c r="B56" s="229" t="s">
        <v>190</v>
      </c>
      <c r="C56" s="157">
        <f t="shared" si="8"/>
        <v>2.0601851851851854E-2</v>
      </c>
      <c r="D56" s="158">
        <f t="shared" si="9"/>
        <v>49</v>
      </c>
      <c r="E56" s="159">
        <v>5</v>
      </c>
      <c r="F56" s="154"/>
      <c r="G56" s="154">
        <v>54</v>
      </c>
      <c r="H56" s="229" t="s">
        <v>168</v>
      </c>
      <c r="I56" s="256">
        <v>2.074074074074074E-2</v>
      </c>
      <c r="J56" s="160">
        <v>47</v>
      </c>
      <c r="K56" s="161">
        <f t="shared" si="1"/>
        <v>6.6905615292712061E-3</v>
      </c>
      <c r="L56" s="27"/>
      <c r="N56" s="1"/>
      <c r="O56" s="28"/>
    </row>
    <row r="57" spans="1:15" ht="13" x14ac:dyDescent="0.45">
      <c r="A57" s="241">
        <v>7</v>
      </c>
      <c r="B57" s="229" t="s">
        <v>168</v>
      </c>
      <c r="C57" s="157">
        <f t="shared" si="8"/>
        <v>2.074074074074074E-2</v>
      </c>
      <c r="D57" s="158">
        <f t="shared" si="9"/>
        <v>47</v>
      </c>
      <c r="E57" s="159">
        <v>5</v>
      </c>
      <c r="F57" s="154"/>
      <c r="G57" s="154">
        <v>55</v>
      </c>
      <c r="H57" s="229" t="s">
        <v>57</v>
      </c>
      <c r="I57" s="256">
        <v>2.0868055555555556E-2</v>
      </c>
      <c r="J57" s="160">
        <v>46</v>
      </c>
      <c r="K57" s="161">
        <f t="shared" si="1"/>
        <v>6.7316308243727599E-3</v>
      </c>
      <c r="L57" s="27"/>
      <c r="N57" s="1"/>
      <c r="O57" s="28"/>
    </row>
    <row r="58" spans="1:15" ht="12" customHeight="1" x14ac:dyDescent="0.45">
      <c r="A58" s="241">
        <v>8</v>
      </c>
      <c r="B58" s="229" t="s">
        <v>57</v>
      </c>
      <c r="C58" s="157">
        <f t="shared" si="8"/>
        <v>2.0868055555555556E-2</v>
      </c>
      <c r="D58" s="158">
        <f t="shared" si="9"/>
        <v>46</v>
      </c>
      <c r="E58" s="159">
        <v>5</v>
      </c>
      <c r="F58" s="154"/>
      <c r="G58" s="154">
        <v>56</v>
      </c>
      <c r="H58" s="229" t="s">
        <v>128</v>
      </c>
      <c r="I58" s="256">
        <v>2.0995370370370373E-2</v>
      </c>
      <c r="J58" s="160">
        <v>45</v>
      </c>
      <c r="K58" s="161">
        <f t="shared" si="1"/>
        <v>6.7727001194743137E-3</v>
      </c>
      <c r="L58" s="27"/>
      <c r="N58" s="25"/>
      <c r="O58" s="28"/>
    </row>
    <row r="59" spans="1:15" ht="13" x14ac:dyDescent="0.45">
      <c r="A59" s="241">
        <v>9</v>
      </c>
      <c r="B59" s="229" t="s">
        <v>128</v>
      </c>
      <c r="C59" s="157">
        <f t="shared" si="8"/>
        <v>2.0995370370370373E-2</v>
      </c>
      <c r="D59" s="158">
        <f t="shared" si="9"/>
        <v>45</v>
      </c>
      <c r="E59" s="159">
        <v>5</v>
      </c>
      <c r="F59" s="154"/>
      <c r="G59" s="154">
        <v>57</v>
      </c>
      <c r="H59" s="229" t="s">
        <v>117</v>
      </c>
      <c r="I59" s="256">
        <v>2.1053240740740744E-2</v>
      </c>
      <c r="J59" s="160">
        <v>44</v>
      </c>
      <c r="K59" s="161">
        <f t="shared" si="1"/>
        <v>6.7913679808841105E-3</v>
      </c>
      <c r="L59" s="27"/>
      <c r="N59" s="25"/>
      <c r="O59" s="28"/>
    </row>
    <row r="60" spans="1:15" ht="13" x14ac:dyDescent="0.45">
      <c r="A60" s="10">
        <v>10</v>
      </c>
      <c r="B60" s="229" t="s">
        <v>13</v>
      </c>
      <c r="C60" s="157">
        <f t="shared" si="8"/>
        <v>2.1817129629629631E-2</v>
      </c>
      <c r="D60" s="158">
        <f t="shared" si="9"/>
        <v>41</v>
      </c>
      <c r="E60" s="159">
        <v>5</v>
      </c>
      <c r="F60" s="154"/>
      <c r="G60" s="154">
        <v>58</v>
      </c>
      <c r="H60" s="229" t="s">
        <v>176</v>
      </c>
      <c r="I60" s="256">
        <v>2.1319444444444443E-2</v>
      </c>
      <c r="J60" s="160">
        <v>43</v>
      </c>
      <c r="K60" s="161">
        <f t="shared" si="1"/>
        <v>6.8772401433691748E-3</v>
      </c>
      <c r="L60" s="27"/>
      <c r="N60" s="1"/>
      <c r="O60" s="28"/>
    </row>
    <row r="61" spans="1:15" ht="12" customHeight="1" x14ac:dyDescent="0.45">
      <c r="A61" s="242">
        <v>11</v>
      </c>
      <c r="B61" s="230" t="s">
        <v>106</v>
      </c>
      <c r="C61" s="162">
        <f t="shared" si="8"/>
        <v>2.2650462962962966E-2</v>
      </c>
      <c r="D61" s="163">
        <f t="shared" si="9"/>
        <v>39</v>
      </c>
      <c r="E61" s="239">
        <v>5</v>
      </c>
      <c r="F61" s="154"/>
      <c r="G61" s="154">
        <v>59</v>
      </c>
      <c r="H61" s="229" t="s">
        <v>30</v>
      </c>
      <c r="I61" s="256">
        <v>2.1550925925925928E-2</v>
      </c>
      <c r="J61" s="160">
        <v>42</v>
      </c>
      <c r="K61" s="161">
        <f t="shared" si="1"/>
        <v>6.9519115890083636E-3</v>
      </c>
      <c r="L61" s="27"/>
      <c r="N61" s="1"/>
      <c r="O61" s="28"/>
    </row>
    <row r="62" spans="1:15" ht="12" customHeight="1" x14ac:dyDescent="0.45">
      <c r="A62" s="10">
        <v>1</v>
      </c>
      <c r="B62" s="229" t="s">
        <v>67</v>
      </c>
      <c r="C62" s="157">
        <f t="shared" si="8"/>
        <v>2.2094907407407407E-2</v>
      </c>
      <c r="D62" s="158">
        <f t="shared" si="9"/>
        <v>40</v>
      </c>
      <c r="E62" s="159">
        <v>6</v>
      </c>
      <c r="F62" s="154"/>
      <c r="G62" s="154">
        <v>60</v>
      </c>
      <c r="H62" s="229" t="s">
        <v>13</v>
      </c>
      <c r="I62" s="256">
        <v>2.1817129629629631E-2</v>
      </c>
      <c r="J62" s="160">
        <v>41</v>
      </c>
      <c r="K62" s="161">
        <f t="shared" si="1"/>
        <v>7.0377837514934288E-3</v>
      </c>
      <c r="L62" s="27"/>
      <c r="N62" s="1"/>
      <c r="O62" s="28"/>
    </row>
    <row r="63" spans="1:15" ht="13" x14ac:dyDescent="0.45">
      <c r="A63" s="10">
        <v>2</v>
      </c>
      <c r="B63" s="229" t="s">
        <v>25</v>
      </c>
      <c r="C63" s="157">
        <f t="shared" si="8"/>
        <v>2.2662037037037036E-2</v>
      </c>
      <c r="D63" s="158">
        <f t="shared" si="9"/>
        <v>38</v>
      </c>
      <c r="E63" s="159">
        <v>6</v>
      </c>
      <c r="F63" s="154"/>
      <c r="G63" s="154">
        <v>61</v>
      </c>
      <c r="H63" s="229" t="s">
        <v>67</v>
      </c>
      <c r="I63" s="256">
        <v>2.2094907407407407E-2</v>
      </c>
      <c r="J63" s="160">
        <v>40</v>
      </c>
      <c r="K63" s="161">
        <f t="shared" si="1"/>
        <v>7.1273894862604534E-3</v>
      </c>
      <c r="L63" s="27"/>
      <c r="N63" s="1"/>
      <c r="O63" s="28"/>
    </row>
    <row r="64" spans="1:15" ht="12" customHeight="1" x14ac:dyDescent="0.45">
      <c r="A64" s="10">
        <v>3</v>
      </c>
      <c r="B64" s="232" t="s">
        <v>55</v>
      </c>
      <c r="C64" s="157">
        <f t="shared" si="8"/>
        <v>2.2673611111111113E-2</v>
      </c>
      <c r="D64" s="158">
        <f t="shared" si="9"/>
        <v>37</v>
      </c>
      <c r="E64" s="159">
        <v>6</v>
      </c>
      <c r="F64" s="154"/>
      <c r="G64" s="154">
        <v>62</v>
      </c>
      <c r="H64" s="229" t="s">
        <v>106</v>
      </c>
      <c r="I64" s="256">
        <v>2.2650462962962966E-2</v>
      </c>
      <c r="J64" s="160">
        <v>39</v>
      </c>
      <c r="K64" s="161">
        <f t="shared" si="1"/>
        <v>7.3066009557945051E-3</v>
      </c>
      <c r="L64" s="27"/>
      <c r="N64" s="25"/>
      <c r="O64" s="28"/>
    </row>
    <row r="65" spans="1:15" ht="13" x14ac:dyDescent="0.45">
      <c r="A65" s="10">
        <v>4</v>
      </c>
      <c r="B65" s="229" t="s">
        <v>81</v>
      </c>
      <c r="C65" s="157">
        <f t="shared" si="8"/>
        <v>2.3657407407407408E-2</v>
      </c>
      <c r="D65" s="158">
        <f t="shared" si="9"/>
        <v>36</v>
      </c>
      <c r="E65" s="159">
        <v>6</v>
      </c>
      <c r="F65" s="154"/>
      <c r="G65" s="154">
        <v>63</v>
      </c>
      <c r="H65" s="229" t="s">
        <v>25</v>
      </c>
      <c r="I65" s="256">
        <v>2.2662037037037036E-2</v>
      </c>
      <c r="J65" s="160">
        <v>38</v>
      </c>
      <c r="K65" s="161">
        <f t="shared" si="1"/>
        <v>7.3103345280764627E-3</v>
      </c>
      <c r="L65" s="27"/>
      <c r="N65" s="1"/>
      <c r="O65" s="28"/>
    </row>
    <row r="66" spans="1:15" ht="13" x14ac:dyDescent="0.45">
      <c r="A66" s="10">
        <v>5</v>
      </c>
      <c r="B66" s="229" t="s">
        <v>22</v>
      </c>
      <c r="C66" s="157">
        <f t="shared" si="8"/>
        <v>2.3668981481481485E-2</v>
      </c>
      <c r="D66" s="158">
        <f t="shared" si="9"/>
        <v>35</v>
      </c>
      <c r="E66" s="159">
        <v>6</v>
      </c>
      <c r="F66" s="154"/>
      <c r="G66" s="154">
        <v>64</v>
      </c>
      <c r="H66" s="232" t="s">
        <v>55</v>
      </c>
      <c r="I66" s="256">
        <v>2.2673611111111113E-2</v>
      </c>
      <c r="J66" s="160">
        <v>37</v>
      </c>
      <c r="K66" s="161">
        <f t="shared" si="1"/>
        <v>7.3140681003584238E-3</v>
      </c>
      <c r="L66" s="27"/>
      <c r="N66" s="25"/>
      <c r="O66" s="29"/>
    </row>
    <row r="67" spans="1:15" ht="13" x14ac:dyDescent="0.45">
      <c r="A67" s="10">
        <v>6</v>
      </c>
      <c r="B67" s="229" t="s">
        <v>31</v>
      </c>
      <c r="C67" s="157">
        <f t="shared" si="8"/>
        <v>2.3993055555555556E-2</v>
      </c>
      <c r="D67" s="158">
        <f t="shared" si="9"/>
        <v>34</v>
      </c>
      <c r="E67" s="159">
        <v>6</v>
      </c>
      <c r="F67" s="154"/>
      <c r="G67" s="154">
        <v>65</v>
      </c>
      <c r="H67" s="229" t="s">
        <v>81</v>
      </c>
      <c r="I67" s="256">
        <v>2.3657407407407408E-2</v>
      </c>
      <c r="J67" s="160">
        <v>36</v>
      </c>
      <c r="K67" s="161">
        <f t="shared" ref="K67:K77" si="10">I67/G$1</f>
        <v>7.6314217443249699E-3</v>
      </c>
      <c r="L67" s="27"/>
      <c r="N67" s="1"/>
      <c r="O67" s="29"/>
    </row>
    <row r="68" spans="1:15" ht="12.75" customHeight="1" x14ac:dyDescent="0.45">
      <c r="A68" s="10">
        <v>7</v>
      </c>
      <c r="B68" s="229" t="s">
        <v>100</v>
      </c>
      <c r="C68" s="157">
        <f t="shared" si="8"/>
        <v>2.5486111111111112E-2</v>
      </c>
      <c r="D68" s="158">
        <f t="shared" si="9"/>
        <v>32</v>
      </c>
      <c r="E68" s="159">
        <v>6</v>
      </c>
      <c r="F68" s="154"/>
      <c r="G68" s="154">
        <v>66</v>
      </c>
      <c r="H68" s="229" t="s">
        <v>22</v>
      </c>
      <c r="I68" s="256">
        <v>2.3668981481481485E-2</v>
      </c>
      <c r="J68" s="160">
        <v>35</v>
      </c>
      <c r="K68" s="161">
        <f t="shared" si="10"/>
        <v>7.6351553166069301E-3</v>
      </c>
      <c r="L68" s="27"/>
      <c r="N68" s="1"/>
      <c r="O68" s="29"/>
    </row>
    <row r="69" spans="1:15" ht="12" customHeight="1" x14ac:dyDescent="0.45">
      <c r="A69" s="243">
        <v>1</v>
      </c>
      <c r="B69" s="240" t="s">
        <v>76</v>
      </c>
      <c r="C69" s="234">
        <f t="shared" si="8"/>
        <v>2.0659722222222222E-2</v>
      </c>
      <c r="D69" s="235">
        <f t="shared" si="9"/>
        <v>48</v>
      </c>
      <c r="E69" s="236">
        <v>7</v>
      </c>
      <c r="F69" s="154"/>
      <c r="G69" s="154">
        <v>67</v>
      </c>
      <c r="H69" s="229" t="s">
        <v>31</v>
      </c>
      <c r="I69" s="256">
        <v>2.3993055555555556E-2</v>
      </c>
      <c r="J69" s="160">
        <v>34</v>
      </c>
      <c r="K69" s="161">
        <f t="shared" si="10"/>
        <v>7.7396953405017921E-3</v>
      </c>
      <c r="L69" s="27"/>
      <c r="N69" s="1"/>
      <c r="O69" s="29"/>
    </row>
    <row r="70" spans="1:15" ht="12.75" customHeight="1" x14ac:dyDescent="0.45">
      <c r="A70" s="241">
        <v>2</v>
      </c>
      <c r="B70" s="229" t="s">
        <v>117</v>
      </c>
      <c r="C70" s="157">
        <f t="shared" si="8"/>
        <v>2.1053240740740744E-2</v>
      </c>
      <c r="D70" s="158">
        <f t="shared" si="9"/>
        <v>44</v>
      </c>
      <c r="E70" s="159">
        <v>7</v>
      </c>
      <c r="F70" s="154"/>
      <c r="G70" s="154">
        <v>68</v>
      </c>
      <c r="H70" s="232" t="s">
        <v>24</v>
      </c>
      <c r="I70" s="256">
        <v>2.5185185185185185E-2</v>
      </c>
      <c r="J70" s="160">
        <v>33</v>
      </c>
      <c r="K70" s="161">
        <f t="shared" si="10"/>
        <v>8.1242532855436075E-3</v>
      </c>
      <c r="L70" s="27"/>
      <c r="N70" s="1"/>
      <c r="O70" s="29"/>
    </row>
    <row r="71" spans="1:15" ht="12.75" customHeight="1" x14ac:dyDescent="0.45">
      <c r="A71" s="241">
        <v>3</v>
      </c>
      <c r="B71" s="232" t="s">
        <v>24</v>
      </c>
      <c r="C71" s="157">
        <f t="shared" si="8"/>
        <v>2.5185185185185185E-2</v>
      </c>
      <c r="D71" s="158">
        <f t="shared" si="9"/>
        <v>33</v>
      </c>
      <c r="E71" s="159">
        <v>7</v>
      </c>
      <c r="F71" s="154"/>
      <c r="G71" s="154">
        <v>69</v>
      </c>
      <c r="H71" s="229" t="s">
        <v>100</v>
      </c>
      <c r="I71" s="256">
        <v>2.5486111111111112E-2</v>
      </c>
      <c r="J71" s="160">
        <v>32</v>
      </c>
      <c r="K71" s="161">
        <f t="shared" si="10"/>
        <v>8.2213261648745525E-3</v>
      </c>
      <c r="L71" s="27"/>
      <c r="N71" s="1"/>
      <c r="O71" s="29"/>
    </row>
    <row r="72" spans="1:15" ht="12.75" customHeight="1" x14ac:dyDescent="0.45">
      <c r="A72" s="241">
        <v>4</v>
      </c>
      <c r="B72" s="229" t="s">
        <v>198</v>
      </c>
      <c r="C72" s="157">
        <f t="shared" si="8"/>
        <v>2.6006944444444447E-2</v>
      </c>
      <c r="D72" s="158">
        <f t="shared" si="9"/>
        <v>31</v>
      </c>
      <c r="E72" s="159">
        <v>7</v>
      </c>
      <c r="F72" s="154"/>
      <c r="G72" s="154">
        <v>70</v>
      </c>
      <c r="H72" s="229" t="s">
        <v>198</v>
      </c>
      <c r="I72" s="256">
        <v>2.6006944444444447E-2</v>
      </c>
      <c r="J72" s="160">
        <v>31</v>
      </c>
      <c r="K72" s="161">
        <f t="shared" si="10"/>
        <v>8.3893369175627244E-3</v>
      </c>
      <c r="L72" s="27"/>
      <c r="N72" s="1"/>
      <c r="O72" s="29"/>
    </row>
    <row r="73" spans="1:15" ht="12.75" customHeight="1" x14ac:dyDescent="0.45">
      <c r="A73" s="242">
        <v>5</v>
      </c>
      <c r="B73" s="238" t="s">
        <v>14</v>
      </c>
      <c r="C73" s="162">
        <f t="shared" si="8"/>
        <v>2.9074074074074075E-2</v>
      </c>
      <c r="D73" s="163">
        <f t="shared" si="9"/>
        <v>27</v>
      </c>
      <c r="E73" s="239">
        <v>7</v>
      </c>
      <c r="F73" s="154"/>
      <c r="G73" s="154">
        <v>71</v>
      </c>
      <c r="H73" s="229" t="s">
        <v>33</v>
      </c>
      <c r="I73" s="256">
        <v>2.6331018518518517E-2</v>
      </c>
      <c r="J73" s="160">
        <v>30</v>
      </c>
      <c r="K73" s="161">
        <f t="shared" si="10"/>
        <v>8.4938769414575864E-3</v>
      </c>
      <c r="L73" s="27"/>
      <c r="N73" s="1"/>
      <c r="O73" s="29"/>
    </row>
    <row r="74" spans="1:15" ht="13.5" customHeight="1" x14ac:dyDescent="0.45">
      <c r="A74" s="10">
        <v>1</v>
      </c>
      <c r="B74" s="229" t="s">
        <v>33</v>
      </c>
      <c r="C74" s="157">
        <f t="shared" si="8"/>
        <v>2.6331018518518517E-2</v>
      </c>
      <c r="D74" s="158">
        <f t="shared" si="9"/>
        <v>30</v>
      </c>
      <c r="E74" s="159">
        <v>8</v>
      </c>
      <c r="F74" s="154"/>
      <c r="G74" s="154">
        <v>72</v>
      </c>
      <c r="H74" s="232" t="s">
        <v>21</v>
      </c>
      <c r="I74" s="256">
        <v>2.6631944444444444E-2</v>
      </c>
      <c r="J74" s="160">
        <v>29</v>
      </c>
      <c r="K74" s="161">
        <f t="shared" si="10"/>
        <v>8.5909498207885297E-3</v>
      </c>
      <c r="L74" s="27"/>
      <c r="N74" s="25"/>
      <c r="O74" s="29"/>
    </row>
    <row r="75" spans="1:15" ht="13" x14ac:dyDescent="0.45">
      <c r="A75" s="10">
        <v>2</v>
      </c>
      <c r="B75" s="232" t="s">
        <v>21</v>
      </c>
      <c r="C75" s="157">
        <f t="shared" si="8"/>
        <v>2.6631944444444444E-2</v>
      </c>
      <c r="D75" s="158">
        <f t="shared" si="9"/>
        <v>29</v>
      </c>
      <c r="E75" s="159">
        <v>8</v>
      </c>
      <c r="F75" s="154"/>
      <c r="G75" s="154">
        <v>73</v>
      </c>
      <c r="H75" s="229" t="s">
        <v>48</v>
      </c>
      <c r="I75" s="256">
        <v>2.7870370370370368E-2</v>
      </c>
      <c r="J75" s="160">
        <v>28</v>
      </c>
      <c r="K75" s="161">
        <f t="shared" si="10"/>
        <v>8.9904420549581834E-3</v>
      </c>
      <c r="L75" s="27"/>
      <c r="N75" s="25"/>
      <c r="O75" s="29"/>
    </row>
    <row r="76" spans="1:15" ht="13" x14ac:dyDescent="0.45">
      <c r="A76" s="10">
        <v>3</v>
      </c>
      <c r="B76" s="229" t="s">
        <v>48</v>
      </c>
      <c r="C76" s="157">
        <f t="shared" si="8"/>
        <v>2.7870370370370368E-2</v>
      </c>
      <c r="D76" s="158">
        <f t="shared" si="9"/>
        <v>28</v>
      </c>
      <c r="E76" s="159">
        <v>8</v>
      </c>
      <c r="F76" s="154"/>
      <c r="G76" s="154">
        <v>74</v>
      </c>
      <c r="H76" s="232" t="s">
        <v>14</v>
      </c>
      <c r="I76" s="256">
        <v>2.9074074074074075E-2</v>
      </c>
      <c r="J76" s="160">
        <v>27</v>
      </c>
      <c r="K76" s="161">
        <f t="shared" si="10"/>
        <v>9.3787335722819599E-3</v>
      </c>
      <c r="L76" s="27"/>
      <c r="N76" s="1"/>
      <c r="O76" s="29"/>
    </row>
    <row r="77" spans="1:15" ht="13" x14ac:dyDescent="0.45">
      <c r="A77" s="244">
        <v>4</v>
      </c>
      <c r="B77" s="230" t="s">
        <v>35</v>
      </c>
      <c r="C77" s="162">
        <f t="shared" si="8"/>
        <v>2.9074074074074075E-2</v>
      </c>
      <c r="D77" s="163">
        <f t="shared" si="9"/>
        <v>26</v>
      </c>
      <c r="E77" s="239">
        <v>8</v>
      </c>
      <c r="F77" s="154"/>
      <c r="G77" s="155">
        <v>75</v>
      </c>
      <c r="H77" s="230" t="s">
        <v>35</v>
      </c>
      <c r="I77" s="257">
        <v>2.9074074074074075E-2</v>
      </c>
      <c r="J77" s="164">
        <v>26</v>
      </c>
      <c r="K77" s="165">
        <f t="shared" si="10"/>
        <v>9.3787335722819599E-3</v>
      </c>
      <c r="L77" s="27"/>
      <c r="N77" s="25"/>
      <c r="O77" s="29"/>
    </row>
    <row r="78" spans="1:15" x14ac:dyDescent="0.4">
      <c r="F78" s="10"/>
      <c r="G78" s="25"/>
      <c r="H78" s="25"/>
      <c r="I78" s="29"/>
      <c r="J78" s="138"/>
      <c r="K78" s="27"/>
      <c r="L78" s="27"/>
      <c r="N78" s="25"/>
      <c r="O78" s="29"/>
    </row>
    <row r="79" spans="1:15" x14ac:dyDescent="0.4">
      <c r="B79" s="25"/>
      <c r="C79" s="63"/>
      <c r="E79" s="1"/>
      <c r="F79" s="10"/>
      <c r="H79" s="25"/>
      <c r="I79" s="29"/>
      <c r="J79" s="138"/>
      <c r="K79" s="27"/>
      <c r="L79" s="27"/>
      <c r="N79" s="1"/>
      <c r="O79" s="29"/>
    </row>
    <row r="80" spans="1:15" x14ac:dyDescent="0.4">
      <c r="B80" s="25"/>
      <c r="C80" s="63"/>
      <c r="E80" s="1"/>
      <c r="F80" s="10"/>
      <c r="H80" s="25"/>
      <c r="I80" s="29"/>
      <c r="J80" s="138"/>
      <c r="K80" s="27"/>
      <c r="L80" s="27"/>
      <c r="N80" s="25"/>
      <c r="O80" s="29"/>
    </row>
    <row r="81" spans="2:15" x14ac:dyDescent="0.4">
      <c r="B81" s="1"/>
      <c r="C81" s="63"/>
      <c r="E81" s="1"/>
      <c r="F81" s="10"/>
      <c r="H81" s="1"/>
      <c r="I81" s="29"/>
      <c r="J81" s="138"/>
      <c r="K81" s="27"/>
      <c r="L81" s="27"/>
      <c r="N81" s="1"/>
      <c r="O81" s="29"/>
    </row>
    <row r="82" spans="2:15" x14ac:dyDescent="0.4">
      <c r="B82" s="1"/>
      <c r="C82" s="63"/>
      <c r="E82" s="1"/>
      <c r="F82" s="10"/>
      <c r="H82" s="1"/>
      <c r="I82" s="29"/>
      <c r="J82" s="138"/>
      <c r="K82" s="27"/>
      <c r="L82" s="27"/>
      <c r="N82" s="1"/>
      <c r="O82" s="29"/>
    </row>
    <row r="83" spans="2:15" x14ac:dyDescent="0.4">
      <c r="B83" s="1"/>
      <c r="C83" s="63"/>
      <c r="E83" s="1"/>
      <c r="F83" s="10"/>
      <c r="H83" s="1"/>
      <c r="I83" s="29"/>
      <c r="J83" s="138"/>
      <c r="K83" s="27"/>
      <c r="L83" s="27"/>
      <c r="N83" s="1"/>
      <c r="O83" s="29"/>
    </row>
    <row r="84" spans="2:15" x14ac:dyDescent="0.4">
      <c r="B84" s="1"/>
      <c r="C84" s="63"/>
      <c r="E84" s="1"/>
      <c r="F84" s="1"/>
      <c r="H84" s="1"/>
      <c r="I84" s="29"/>
      <c r="J84" s="138"/>
      <c r="K84" s="27"/>
      <c r="L84" s="27"/>
      <c r="N84" s="1"/>
      <c r="O84" s="29"/>
    </row>
    <row r="85" spans="2:15" x14ac:dyDescent="0.4">
      <c r="B85" s="25"/>
      <c r="C85" s="63"/>
      <c r="E85" s="1"/>
      <c r="F85" s="1"/>
      <c r="H85" s="25"/>
      <c r="I85" s="29"/>
      <c r="J85" s="138"/>
      <c r="K85" s="27"/>
      <c r="L85" s="27"/>
      <c r="N85" s="25"/>
      <c r="O85" s="29"/>
    </row>
    <row r="86" spans="2:15" x14ac:dyDescent="0.4">
      <c r="B86" s="1"/>
      <c r="C86" s="63"/>
      <c r="E86" s="1"/>
      <c r="F86" s="1"/>
      <c r="H86" s="1"/>
      <c r="I86" s="29"/>
      <c r="J86" s="138"/>
      <c r="K86" s="27"/>
      <c r="L86" s="27"/>
      <c r="N86" s="1"/>
      <c r="O86" s="29"/>
    </row>
    <row r="87" spans="2:15" x14ac:dyDescent="0.4">
      <c r="B87" s="1"/>
      <c r="C87" s="63"/>
      <c r="E87" s="1"/>
      <c r="F87" s="1"/>
      <c r="H87" s="1"/>
      <c r="I87" s="29"/>
      <c r="J87" s="138"/>
      <c r="K87" s="27"/>
      <c r="L87" s="27"/>
      <c r="N87" s="25"/>
      <c r="O87" s="29"/>
    </row>
    <row r="88" spans="2:15" x14ac:dyDescent="0.4">
      <c r="B88" s="1"/>
      <c r="C88" s="63"/>
      <c r="E88" s="1"/>
      <c r="F88" s="1"/>
      <c r="H88" s="1"/>
      <c r="I88" s="29"/>
      <c r="J88" s="138"/>
      <c r="K88" s="27"/>
      <c r="L88" s="27"/>
      <c r="N88" s="1"/>
      <c r="O88" s="29"/>
    </row>
    <row r="89" spans="2:15" x14ac:dyDescent="0.4">
      <c r="B89" s="25"/>
      <c r="C89" s="63"/>
      <c r="E89" s="1"/>
      <c r="F89" s="1"/>
      <c r="H89" s="25"/>
      <c r="I89" s="29"/>
      <c r="J89" s="138"/>
      <c r="K89" s="27"/>
      <c r="L89" s="27"/>
      <c r="N89" s="1"/>
      <c r="O89" s="29"/>
    </row>
    <row r="90" spans="2:15" x14ac:dyDescent="0.4">
      <c r="B90" s="25"/>
      <c r="C90" s="63"/>
      <c r="E90" s="1"/>
      <c r="F90" s="1"/>
      <c r="H90" s="25"/>
      <c r="I90" s="29"/>
      <c r="J90" s="138"/>
      <c r="K90" s="27"/>
      <c r="L90" s="27"/>
      <c r="N90" s="1"/>
      <c r="O90" s="29"/>
    </row>
    <row r="91" spans="2:15" x14ac:dyDescent="0.4">
      <c r="B91" s="25"/>
      <c r="C91" s="63"/>
      <c r="E91" s="1"/>
      <c r="F91" s="1"/>
      <c r="H91" s="25"/>
      <c r="I91" s="29"/>
      <c r="J91" s="138"/>
      <c r="K91" s="27"/>
      <c r="L91" s="27"/>
      <c r="N91" s="1"/>
      <c r="O91" s="29"/>
    </row>
    <row r="92" spans="2:15" x14ac:dyDescent="0.4">
      <c r="B92" s="25"/>
      <c r="C92" s="63"/>
      <c r="E92" s="1"/>
      <c r="F92" s="1"/>
      <c r="H92" s="25"/>
      <c r="I92" s="29"/>
      <c r="J92" s="138"/>
      <c r="K92" s="27"/>
      <c r="L92" s="27"/>
      <c r="N92" s="25"/>
      <c r="O92" s="29"/>
    </row>
    <row r="93" spans="2:15" x14ac:dyDescent="0.4">
      <c r="E93" s="1"/>
      <c r="F93" s="1"/>
      <c r="I93" s="29"/>
      <c r="J93" s="138"/>
      <c r="K93" s="27"/>
      <c r="L93" s="27"/>
      <c r="N93" s="1"/>
      <c r="O93" s="29"/>
    </row>
    <row r="94" spans="2:15" x14ac:dyDescent="0.4">
      <c r="B94" s="25"/>
      <c r="C94" s="63"/>
      <c r="E94" s="15"/>
      <c r="F94" s="15"/>
      <c r="H94" s="25"/>
      <c r="I94" s="29"/>
      <c r="J94" s="138"/>
      <c r="K94" s="27"/>
      <c r="L94" s="27"/>
      <c r="N94" s="25"/>
      <c r="O94" s="29"/>
    </row>
    <row r="96" spans="2:15" x14ac:dyDescent="0.4">
      <c r="B96"/>
      <c r="H96"/>
    </row>
    <row r="97" spans="2:8" x14ac:dyDescent="0.4">
      <c r="B97"/>
      <c r="H97"/>
    </row>
    <row r="98" spans="2:8" x14ac:dyDescent="0.4">
      <c r="B98"/>
      <c r="H98"/>
    </row>
    <row r="99" spans="2:8" x14ac:dyDescent="0.4">
      <c r="B99"/>
      <c r="H99"/>
    </row>
    <row r="100" spans="2:8" x14ac:dyDescent="0.4">
      <c r="B100"/>
      <c r="H100"/>
    </row>
    <row r="101" spans="2:8" x14ac:dyDescent="0.4">
      <c r="B101"/>
      <c r="H101"/>
    </row>
    <row r="102" spans="2:8" x14ac:dyDescent="0.4">
      <c r="B102"/>
      <c r="H102"/>
    </row>
    <row r="103" spans="2:8" x14ac:dyDescent="0.4">
      <c r="B103"/>
      <c r="H103"/>
    </row>
    <row r="104" spans="2:8" x14ac:dyDescent="0.4">
      <c r="B104"/>
      <c r="H104"/>
    </row>
    <row r="105" spans="2:8" x14ac:dyDescent="0.4">
      <c r="B105"/>
      <c r="H105"/>
    </row>
    <row r="106" spans="2:8" x14ac:dyDescent="0.4">
      <c r="B106"/>
      <c r="H106"/>
    </row>
    <row r="107" spans="2:8" x14ac:dyDescent="0.4">
      <c r="B107"/>
      <c r="H107"/>
    </row>
    <row r="108" spans="2:8" x14ac:dyDescent="0.4">
      <c r="B108"/>
      <c r="H108"/>
    </row>
    <row r="109" spans="2:8" x14ac:dyDescent="0.4">
      <c r="B109"/>
      <c r="H109"/>
    </row>
    <row r="110" spans="2:8" x14ac:dyDescent="0.4">
      <c r="B110"/>
      <c r="H110"/>
    </row>
    <row r="111" spans="2:8" x14ac:dyDescent="0.4">
      <c r="B111"/>
      <c r="H111"/>
    </row>
    <row r="112" spans="2:8" x14ac:dyDescent="0.4">
      <c r="B112"/>
      <c r="H112"/>
    </row>
    <row r="113" spans="2:8" x14ac:dyDescent="0.4">
      <c r="B113"/>
      <c r="H113"/>
    </row>
    <row r="114" spans="2:8" x14ac:dyDescent="0.4">
      <c r="B114"/>
      <c r="H114"/>
    </row>
    <row r="115" spans="2:8" x14ac:dyDescent="0.4">
      <c r="B115" s="6"/>
      <c r="H115" s="6"/>
    </row>
    <row r="116" spans="2:8" x14ac:dyDescent="0.4">
      <c r="B116"/>
      <c r="H116"/>
    </row>
    <row r="117" spans="2:8" x14ac:dyDescent="0.4">
      <c r="B117"/>
      <c r="H117"/>
    </row>
    <row r="118" spans="2:8" x14ac:dyDescent="0.4">
      <c r="B118"/>
      <c r="H118"/>
    </row>
    <row r="119" spans="2:8" x14ac:dyDescent="0.4">
      <c r="B119"/>
      <c r="H119"/>
    </row>
    <row r="120" spans="2:8" x14ac:dyDescent="0.4">
      <c r="B120"/>
      <c r="H120"/>
    </row>
    <row r="121" spans="2:8" x14ac:dyDescent="0.4">
      <c r="B121"/>
      <c r="H121"/>
    </row>
    <row r="122" spans="2:8" x14ac:dyDescent="0.4">
      <c r="B122"/>
    </row>
    <row r="123" spans="2:8" x14ac:dyDescent="0.4">
      <c r="B123"/>
    </row>
    <row r="124" spans="2:8" x14ac:dyDescent="0.4">
      <c r="B124"/>
    </row>
    <row r="125" spans="2:8" x14ac:dyDescent="0.4">
      <c r="B125"/>
    </row>
    <row r="126" spans="2:8" x14ac:dyDescent="0.4">
      <c r="B126"/>
    </row>
    <row r="127" spans="2:8" x14ac:dyDescent="0.4">
      <c r="B127"/>
    </row>
    <row r="128" spans="2:8" x14ac:dyDescent="0.4">
      <c r="B128"/>
    </row>
    <row r="129" spans="2:2" x14ac:dyDescent="0.4">
      <c r="B129"/>
    </row>
  </sheetData>
  <sortState xmlns:xlrd2="http://schemas.microsoft.com/office/spreadsheetml/2017/richdata2" ref="B18:E29">
    <sortCondition ref="C18:C29"/>
  </sortState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21"/>
  <sheetViews>
    <sheetView showGridLines="0" topLeftCell="B1" zoomScaleNormal="100" workbookViewId="0">
      <selection activeCell="H46" sqref="H46"/>
    </sheetView>
  </sheetViews>
  <sheetFormatPr defaultColWidth="13.5859375" defaultRowHeight="12.7" x14ac:dyDescent="0.4"/>
  <cols>
    <col min="1" max="1" width="4.46875" style="10" customWidth="1"/>
    <col min="2" max="2" width="19.52734375" style="11" bestFit="1" customWidth="1"/>
    <col min="3" max="3" width="8.9375" style="12" customWidth="1"/>
    <col min="4" max="4" width="6.17578125" style="10" bestFit="1" customWidth="1"/>
    <col min="5" max="5" width="3.41015625" style="13" bestFit="1" customWidth="1"/>
    <col min="6" max="6" width="2.41015625" style="13" customWidth="1"/>
    <col min="7" max="7" width="5.41015625" style="10" bestFit="1" customWidth="1"/>
    <col min="8" max="8" width="18.8203125" style="11" bestFit="1" customWidth="1"/>
    <col min="9" max="9" width="7.8203125" style="14" bestFit="1" customWidth="1"/>
    <col min="10" max="10" width="6.17578125" style="10" bestFit="1" customWidth="1"/>
    <col min="11" max="11" width="8.05859375" style="15" customWidth="1"/>
    <col min="12" max="12" width="3.17578125" style="15" customWidth="1"/>
    <col min="13" max="13" width="3.9375" style="11" bestFit="1" customWidth="1"/>
    <col min="14" max="14" width="16.41015625" style="11" customWidth="1"/>
    <col min="15" max="15" width="8.5859375" style="11" customWidth="1"/>
    <col min="16" max="16" width="3.05859375" style="11" customWidth="1"/>
    <col min="17" max="16384" width="13.5859375" style="11"/>
  </cols>
  <sheetData>
    <row r="1" spans="1:15" s="8" customFormat="1" ht="19.5" customHeight="1" x14ac:dyDescent="0.4">
      <c r="A1" s="381" t="s">
        <v>201</v>
      </c>
      <c r="B1" s="382"/>
      <c r="C1" s="382"/>
      <c r="D1" s="382"/>
      <c r="E1" s="382"/>
      <c r="F1" s="23"/>
      <c r="G1" s="7">
        <v>3.1</v>
      </c>
      <c r="H1" s="30" t="s">
        <v>152</v>
      </c>
      <c r="I1" s="148"/>
      <c r="J1" s="23"/>
      <c r="L1" s="7"/>
    </row>
    <row r="2" spans="1:15" s="10" customFormat="1" ht="25.35" x14ac:dyDescent="0.4">
      <c r="A2" s="260" t="s">
        <v>5</v>
      </c>
      <c r="B2" s="261" t="s">
        <v>6</v>
      </c>
      <c r="C2" s="262" t="s">
        <v>0</v>
      </c>
      <c r="D2" s="263" t="s">
        <v>1</v>
      </c>
      <c r="E2" s="264" t="s">
        <v>46</v>
      </c>
      <c r="F2" s="265"/>
      <c r="G2" s="266" t="s">
        <v>5</v>
      </c>
      <c r="H2" s="267" t="s">
        <v>103</v>
      </c>
      <c r="I2" s="267" t="s">
        <v>0</v>
      </c>
      <c r="J2" s="266" t="s">
        <v>1</v>
      </c>
      <c r="K2" s="267" t="s">
        <v>47</v>
      </c>
      <c r="L2" s="26"/>
      <c r="M2" s="52" t="s">
        <v>5</v>
      </c>
      <c r="N2" s="52" t="s">
        <v>151</v>
      </c>
      <c r="O2" s="53" t="s">
        <v>0</v>
      </c>
    </row>
    <row r="3" spans="1:15" ht="12.75" customHeight="1" x14ac:dyDescent="0.4">
      <c r="A3" s="243">
        <v>1</v>
      </c>
      <c r="B3" s="231" t="s">
        <v>193</v>
      </c>
      <c r="C3" s="171" t="str">
        <f>VLOOKUP($B3,$H$2:$J$95,2,FALSE)</f>
        <v>00:18:26</v>
      </c>
      <c r="D3" s="268">
        <f>VLOOKUP($B3,$H$2:$J$95,3,FALSE)</f>
        <v>100</v>
      </c>
      <c r="E3" s="383">
        <v>1</v>
      </c>
      <c r="F3" s="269"/>
      <c r="G3" s="243">
        <v>1</v>
      </c>
      <c r="H3" s="231" t="s">
        <v>193</v>
      </c>
      <c r="I3" s="258" t="s">
        <v>202</v>
      </c>
      <c r="J3" s="270">
        <v>100</v>
      </c>
      <c r="K3" s="271">
        <f>I3/G$1</f>
        <v>4.129330943847073E-3</v>
      </c>
      <c r="L3" s="27"/>
      <c r="M3" s="272">
        <v>1</v>
      </c>
      <c r="N3" s="246" t="s">
        <v>178</v>
      </c>
      <c r="O3" s="286" t="s">
        <v>215</v>
      </c>
    </row>
    <row r="4" spans="1:15" x14ac:dyDescent="0.4">
      <c r="A4" s="241">
        <v>2</v>
      </c>
      <c r="B4" s="229" t="s">
        <v>160</v>
      </c>
      <c r="C4" s="172" t="str">
        <f t="shared" ref="C4:C67" si="0">VLOOKUP($B4,$H$2:$J$95,2,FALSE)</f>
        <v>00:18:35</v>
      </c>
      <c r="D4" s="273">
        <f t="shared" ref="D4:D67" si="1">VLOOKUP($B4,$H$2:$J$95,3,FALSE)</f>
        <v>99</v>
      </c>
      <c r="E4" s="384"/>
      <c r="F4" s="274"/>
      <c r="G4" s="241">
        <v>2</v>
      </c>
      <c r="H4" s="229" t="s">
        <v>160</v>
      </c>
      <c r="I4" s="172" t="s">
        <v>203</v>
      </c>
      <c r="J4" s="275">
        <v>99</v>
      </c>
      <c r="K4" s="276">
        <f t="shared" ref="K4:K67" si="2">I4/G$1</f>
        <v>4.1629330943847064E-3</v>
      </c>
      <c r="L4" s="27"/>
      <c r="M4" s="250">
        <v>2</v>
      </c>
      <c r="N4" s="248" t="s">
        <v>124</v>
      </c>
      <c r="O4" s="287" t="s">
        <v>217</v>
      </c>
    </row>
    <row r="5" spans="1:15" x14ac:dyDescent="0.4">
      <c r="A5" s="241">
        <v>3</v>
      </c>
      <c r="B5" s="232" t="s">
        <v>185</v>
      </c>
      <c r="C5" s="172" t="str">
        <f t="shared" si="0"/>
        <v>00:19:09</v>
      </c>
      <c r="D5" s="273">
        <f t="shared" si="1"/>
        <v>98</v>
      </c>
      <c r="E5" s="384"/>
      <c r="F5" s="274"/>
      <c r="G5" s="241">
        <v>3</v>
      </c>
      <c r="H5" s="232" t="s">
        <v>185</v>
      </c>
      <c r="I5" s="5" t="s">
        <v>204</v>
      </c>
      <c r="J5" s="275">
        <v>98</v>
      </c>
      <c r="K5" s="276">
        <f t="shared" si="2"/>
        <v>4.2898745519713254E-3</v>
      </c>
      <c r="L5" s="27"/>
      <c r="M5" s="250">
        <v>3</v>
      </c>
      <c r="N5" s="248" t="s">
        <v>66</v>
      </c>
      <c r="O5" s="287" t="s">
        <v>227</v>
      </c>
    </row>
    <row r="6" spans="1:15" x14ac:dyDescent="0.4">
      <c r="A6" s="241">
        <v>4</v>
      </c>
      <c r="B6" s="229" t="s">
        <v>121</v>
      </c>
      <c r="C6" s="172" t="str">
        <f t="shared" si="0"/>
        <v>00:19:32</v>
      </c>
      <c r="D6" s="273">
        <f t="shared" si="1"/>
        <v>97</v>
      </c>
      <c r="E6" s="384"/>
      <c r="F6" s="274"/>
      <c r="G6" s="241">
        <v>4</v>
      </c>
      <c r="H6" s="229" t="s">
        <v>121</v>
      </c>
      <c r="I6" s="5" t="s">
        <v>205</v>
      </c>
      <c r="J6" s="275">
        <v>97</v>
      </c>
      <c r="K6" s="276">
        <f t="shared" si="2"/>
        <v>4.3757467144563923E-3</v>
      </c>
      <c r="L6" s="27"/>
      <c r="M6" s="250">
        <v>4</v>
      </c>
      <c r="N6" s="248" t="s">
        <v>167</v>
      </c>
      <c r="O6" s="287" t="s">
        <v>230</v>
      </c>
    </row>
    <row r="7" spans="1:15" x14ac:dyDescent="0.4">
      <c r="A7" s="241">
        <v>5</v>
      </c>
      <c r="B7" s="229" t="s">
        <v>85</v>
      </c>
      <c r="C7" s="172" t="str">
        <f t="shared" si="0"/>
        <v>00:19:36</v>
      </c>
      <c r="D7" s="273">
        <f t="shared" si="1"/>
        <v>96</v>
      </c>
      <c r="E7" s="384"/>
      <c r="F7" s="274"/>
      <c r="G7" s="241">
        <v>5</v>
      </c>
      <c r="H7" s="229" t="s">
        <v>85</v>
      </c>
      <c r="I7" s="5" t="s">
        <v>206</v>
      </c>
      <c r="J7" s="275">
        <v>96</v>
      </c>
      <c r="K7" s="276">
        <f t="shared" si="2"/>
        <v>4.3906810035842297E-3</v>
      </c>
      <c r="L7" s="27"/>
      <c r="M7" s="250">
        <v>5</v>
      </c>
      <c r="N7" s="248" t="s">
        <v>169</v>
      </c>
      <c r="O7" s="287" t="s">
        <v>232</v>
      </c>
    </row>
    <row r="8" spans="1:15" x14ac:dyDescent="0.4">
      <c r="A8" s="241">
        <v>6</v>
      </c>
      <c r="B8" s="229" t="s">
        <v>161</v>
      </c>
      <c r="C8" s="172" t="str">
        <f t="shared" si="0"/>
        <v>00:19:49</v>
      </c>
      <c r="D8" s="273">
        <f t="shared" si="1"/>
        <v>95</v>
      </c>
      <c r="E8" s="384"/>
      <c r="F8" s="274"/>
      <c r="G8" s="241">
        <v>6</v>
      </c>
      <c r="H8" s="229" t="s">
        <v>161</v>
      </c>
      <c r="I8" s="5" t="s">
        <v>207</v>
      </c>
      <c r="J8" s="275">
        <v>95</v>
      </c>
      <c r="K8" s="276">
        <f t="shared" si="2"/>
        <v>4.4392174432497013E-3</v>
      </c>
      <c r="L8" s="27"/>
      <c r="M8" s="250">
        <v>6</v>
      </c>
      <c r="N8" s="248" t="s">
        <v>98</v>
      </c>
      <c r="O8" s="287" t="s">
        <v>233</v>
      </c>
    </row>
    <row r="9" spans="1:15" x14ac:dyDescent="0.4">
      <c r="A9" s="241">
        <v>7</v>
      </c>
      <c r="B9" s="229" t="s">
        <v>38</v>
      </c>
      <c r="C9" s="172" t="str">
        <f t="shared" si="0"/>
        <v>00:19:58</v>
      </c>
      <c r="D9" s="273">
        <f t="shared" si="1"/>
        <v>94</v>
      </c>
      <c r="E9" s="384"/>
      <c r="F9" s="274"/>
      <c r="G9" s="241">
        <v>7</v>
      </c>
      <c r="H9" s="229" t="s">
        <v>38</v>
      </c>
      <c r="I9" s="5" t="s">
        <v>208</v>
      </c>
      <c r="J9" s="275">
        <v>94</v>
      </c>
      <c r="K9" s="276">
        <f t="shared" si="2"/>
        <v>4.4728195937873347E-3</v>
      </c>
      <c r="L9" s="27"/>
      <c r="M9" s="250">
        <v>7</v>
      </c>
      <c r="N9" s="248" t="s">
        <v>156</v>
      </c>
      <c r="O9" s="287" t="s">
        <v>234</v>
      </c>
    </row>
    <row r="10" spans="1:15" x14ac:dyDescent="0.4">
      <c r="A10" s="241">
        <v>8</v>
      </c>
      <c r="B10" s="232" t="s">
        <v>192</v>
      </c>
      <c r="C10" s="172" t="str">
        <f t="shared" si="0"/>
        <v>00:20:05</v>
      </c>
      <c r="D10" s="273">
        <f t="shared" si="1"/>
        <v>93</v>
      </c>
      <c r="E10" s="384"/>
      <c r="F10" s="277"/>
      <c r="G10" s="241">
        <v>8</v>
      </c>
      <c r="H10" s="232" t="s">
        <v>192</v>
      </c>
      <c r="I10" s="5" t="s">
        <v>209</v>
      </c>
      <c r="J10" s="275">
        <v>93</v>
      </c>
      <c r="K10" s="276">
        <f t="shared" si="2"/>
        <v>4.498954599761051E-3</v>
      </c>
      <c r="L10" s="27"/>
      <c r="M10" s="250">
        <v>8</v>
      </c>
      <c r="N10" s="248" t="s">
        <v>19</v>
      </c>
      <c r="O10" s="287" t="s">
        <v>236</v>
      </c>
    </row>
    <row r="11" spans="1:15" ht="12.75" customHeight="1" x14ac:dyDescent="0.4">
      <c r="A11" s="241">
        <v>9</v>
      </c>
      <c r="B11" s="232" t="s">
        <v>112</v>
      </c>
      <c r="C11" s="172" t="str">
        <f t="shared" si="0"/>
        <v>00:20:33</v>
      </c>
      <c r="D11" s="273">
        <f t="shared" si="1"/>
        <v>91</v>
      </c>
      <c r="E11" s="384"/>
      <c r="F11" s="274"/>
      <c r="G11" s="241">
        <v>9</v>
      </c>
      <c r="H11" s="229" t="s">
        <v>163</v>
      </c>
      <c r="I11" s="5" t="s">
        <v>210</v>
      </c>
      <c r="J11" s="275">
        <v>92</v>
      </c>
      <c r="K11" s="276">
        <f t="shared" si="2"/>
        <v>4.5176224611708487E-3</v>
      </c>
      <c r="L11" s="27"/>
      <c r="M11" s="250">
        <v>9</v>
      </c>
      <c r="N11" s="248" t="s">
        <v>159</v>
      </c>
      <c r="O11" s="287" t="s">
        <v>237</v>
      </c>
    </row>
    <row r="12" spans="1:15" x14ac:dyDescent="0.4">
      <c r="A12" s="241">
        <v>10</v>
      </c>
      <c r="B12" s="229" t="s">
        <v>195</v>
      </c>
      <c r="C12" s="172" t="str">
        <f t="shared" si="0"/>
        <v>00:20:45</v>
      </c>
      <c r="D12" s="273">
        <f t="shared" si="1"/>
        <v>89</v>
      </c>
      <c r="E12" s="384"/>
      <c r="F12" s="274"/>
      <c r="G12" s="241">
        <v>10</v>
      </c>
      <c r="H12" s="232" t="s">
        <v>112</v>
      </c>
      <c r="I12" s="5" t="s">
        <v>211</v>
      </c>
      <c r="J12" s="275">
        <v>91</v>
      </c>
      <c r="K12" s="276">
        <f t="shared" si="2"/>
        <v>4.6034946236559147E-3</v>
      </c>
      <c r="L12" s="27"/>
      <c r="M12" s="250">
        <v>10</v>
      </c>
      <c r="N12" s="248" t="s">
        <v>23</v>
      </c>
      <c r="O12" s="287" t="s">
        <v>242</v>
      </c>
    </row>
    <row r="13" spans="1:15" x14ac:dyDescent="0.4">
      <c r="A13" s="241">
        <v>11</v>
      </c>
      <c r="B13" s="229" t="s">
        <v>162</v>
      </c>
      <c r="C13" s="172" t="str">
        <f t="shared" si="0"/>
        <v>00:20:51</v>
      </c>
      <c r="D13" s="273">
        <f t="shared" si="1"/>
        <v>88</v>
      </c>
      <c r="E13" s="384"/>
      <c r="F13" s="274"/>
      <c r="G13" s="241">
        <v>11</v>
      </c>
      <c r="H13" s="229" t="s">
        <v>199</v>
      </c>
      <c r="I13" s="5" t="s">
        <v>212</v>
      </c>
      <c r="J13" s="275">
        <v>90</v>
      </c>
      <c r="K13" s="276">
        <f t="shared" si="2"/>
        <v>4.62589605734767E-3</v>
      </c>
      <c r="L13" s="27"/>
      <c r="M13" s="250">
        <v>11</v>
      </c>
      <c r="N13" s="248" t="s">
        <v>181</v>
      </c>
      <c r="O13" s="287" t="s">
        <v>245</v>
      </c>
    </row>
    <row r="14" spans="1:15" x14ac:dyDescent="0.4">
      <c r="A14" s="241">
        <v>12</v>
      </c>
      <c r="B14" s="238" t="s">
        <v>17</v>
      </c>
      <c r="C14" s="173" t="str">
        <f t="shared" si="0"/>
        <v>00:23:01</v>
      </c>
      <c r="D14" s="285">
        <f t="shared" si="1"/>
        <v>80</v>
      </c>
      <c r="E14" s="385"/>
      <c r="F14" s="274"/>
      <c r="G14" s="241">
        <v>12</v>
      </c>
      <c r="H14" s="229" t="s">
        <v>195</v>
      </c>
      <c r="I14" s="5" t="s">
        <v>213</v>
      </c>
      <c r="J14" s="275">
        <v>89</v>
      </c>
      <c r="K14" s="276">
        <f t="shared" si="2"/>
        <v>4.6482974910394262E-3</v>
      </c>
      <c r="L14" s="27"/>
      <c r="M14" s="250">
        <v>12</v>
      </c>
      <c r="N14" s="248" t="s">
        <v>11</v>
      </c>
      <c r="O14" s="287" t="s">
        <v>248</v>
      </c>
    </row>
    <row r="15" spans="1:15" x14ac:dyDescent="0.4">
      <c r="A15" s="243">
        <v>1</v>
      </c>
      <c r="B15" s="229" t="s">
        <v>163</v>
      </c>
      <c r="C15" s="172" t="str">
        <f t="shared" si="0"/>
        <v>00:20:10</v>
      </c>
      <c r="D15" s="273">
        <f t="shared" si="1"/>
        <v>92</v>
      </c>
      <c r="E15" s="383">
        <v>2</v>
      </c>
      <c r="F15" s="274"/>
      <c r="G15" s="241">
        <v>13</v>
      </c>
      <c r="H15" s="229" t="s">
        <v>162</v>
      </c>
      <c r="I15" s="5" t="s">
        <v>214</v>
      </c>
      <c r="J15" s="275">
        <v>88</v>
      </c>
      <c r="K15" s="276">
        <f t="shared" si="2"/>
        <v>4.6706989247311832E-3</v>
      </c>
      <c r="L15" s="27"/>
      <c r="M15" s="250">
        <v>13</v>
      </c>
      <c r="N15" s="248" t="s">
        <v>57</v>
      </c>
      <c r="O15" s="287" t="s">
        <v>249</v>
      </c>
    </row>
    <row r="16" spans="1:15" x14ac:dyDescent="0.4">
      <c r="A16" s="241">
        <v>2</v>
      </c>
      <c r="B16" s="229" t="s">
        <v>199</v>
      </c>
      <c r="C16" s="172" t="str">
        <f t="shared" si="0"/>
        <v>00:20:39</v>
      </c>
      <c r="D16" s="273">
        <f t="shared" si="1"/>
        <v>90</v>
      </c>
      <c r="E16" s="384"/>
      <c r="F16" s="277"/>
      <c r="G16" s="241">
        <v>14</v>
      </c>
      <c r="H16" s="229" t="s">
        <v>178</v>
      </c>
      <c r="I16" s="5" t="s">
        <v>215</v>
      </c>
      <c r="J16" s="275">
        <v>87</v>
      </c>
      <c r="K16" s="276">
        <f t="shared" si="2"/>
        <v>4.6818996415770604E-3</v>
      </c>
      <c r="L16" s="27"/>
      <c r="M16" s="250">
        <v>14</v>
      </c>
      <c r="N16" s="248" t="s">
        <v>92</v>
      </c>
      <c r="O16" s="287" t="s">
        <v>250</v>
      </c>
    </row>
    <row r="17" spans="1:15" x14ac:dyDescent="0.4">
      <c r="A17" s="241">
        <v>3</v>
      </c>
      <c r="B17" s="229" t="s">
        <v>178</v>
      </c>
      <c r="C17" s="172" t="str">
        <f t="shared" si="0"/>
        <v>00:20:54</v>
      </c>
      <c r="D17" s="273">
        <f t="shared" si="1"/>
        <v>87</v>
      </c>
      <c r="E17" s="384"/>
      <c r="F17" s="274"/>
      <c r="G17" s="241">
        <v>15</v>
      </c>
      <c r="H17" s="229" t="s">
        <v>29</v>
      </c>
      <c r="I17" s="5" t="s">
        <v>216</v>
      </c>
      <c r="J17" s="275">
        <v>86</v>
      </c>
      <c r="K17" s="276">
        <f t="shared" si="2"/>
        <v>4.7603046594982086E-3</v>
      </c>
      <c r="L17" s="27"/>
      <c r="M17" s="250">
        <v>15</v>
      </c>
      <c r="N17" s="248" t="s">
        <v>269</v>
      </c>
      <c r="O17" s="287" t="s">
        <v>251</v>
      </c>
    </row>
    <row r="18" spans="1:15" x14ac:dyDescent="0.4">
      <c r="A18" s="241">
        <v>4</v>
      </c>
      <c r="B18" s="229" t="s">
        <v>29</v>
      </c>
      <c r="C18" s="172" t="str">
        <f t="shared" si="0"/>
        <v>00:21:15</v>
      </c>
      <c r="D18" s="273">
        <f t="shared" si="1"/>
        <v>86</v>
      </c>
      <c r="E18" s="384"/>
      <c r="F18" s="274"/>
      <c r="G18" s="241">
        <v>16</v>
      </c>
      <c r="H18" s="229" t="s">
        <v>124</v>
      </c>
      <c r="I18" s="5" t="s">
        <v>217</v>
      </c>
      <c r="J18" s="275">
        <v>85</v>
      </c>
      <c r="K18" s="276">
        <f t="shared" si="2"/>
        <v>4.8200418160095583E-3</v>
      </c>
      <c r="L18" s="27"/>
      <c r="M18" s="250">
        <v>16</v>
      </c>
      <c r="N18" s="248" t="s">
        <v>128</v>
      </c>
      <c r="O18" s="287" t="s">
        <v>252</v>
      </c>
    </row>
    <row r="19" spans="1:15" x14ac:dyDescent="0.4">
      <c r="A19" s="241">
        <v>5</v>
      </c>
      <c r="B19" s="229" t="s">
        <v>124</v>
      </c>
      <c r="C19" s="172" t="str">
        <f t="shared" si="0"/>
        <v>00:21:31</v>
      </c>
      <c r="D19" s="273">
        <f t="shared" si="1"/>
        <v>85</v>
      </c>
      <c r="E19" s="384"/>
      <c r="F19" s="274"/>
      <c r="G19" s="241">
        <v>17</v>
      </c>
      <c r="H19" s="229" t="s">
        <v>183</v>
      </c>
      <c r="I19" s="5" t="s">
        <v>218</v>
      </c>
      <c r="J19" s="275">
        <v>84</v>
      </c>
      <c r="K19" s="276">
        <f t="shared" si="2"/>
        <v>4.879778972520908E-3</v>
      </c>
      <c r="L19" s="27"/>
      <c r="M19" s="250">
        <v>17</v>
      </c>
      <c r="N19" s="248" t="s">
        <v>147</v>
      </c>
      <c r="O19" s="287" t="s">
        <v>253</v>
      </c>
    </row>
    <row r="20" spans="1:15" x14ac:dyDescent="0.4">
      <c r="A20" s="241">
        <v>6</v>
      </c>
      <c r="B20" s="229" t="s">
        <v>183</v>
      </c>
      <c r="C20" s="172" t="str">
        <f t="shared" si="0"/>
        <v>00:21:47</v>
      </c>
      <c r="D20" s="273">
        <f t="shared" si="1"/>
        <v>84</v>
      </c>
      <c r="E20" s="384"/>
      <c r="F20" s="278"/>
      <c r="G20" s="241">
        <v>18</v>
      </c>
      <c r="H20" s="229" t="s">
        <v>174</v>
      </c>
      <c r="I20" s="5" t="s">
        <v>219</v>
      </c>
      <c r="J20" s="275">
        <v>83</v>
      </c>
      <c r="K20" s="276">
        <f t="shared" si="2"/>
        <v>4.932048984468339E-3</v>
      </c>
      <c r="L20" s="27"/>
      <c r="M20" s="250">
        <v>18</v>
      </c>
      <c r="N20" s="248" t="s">
        <v>168</v>
      </c>
      <c r="O20" s="287" t="s">
        <v>254</v>
      </c>
    </row>
    <row r="21" spans="1:15" x14ac:dyDescent="0.4">
      <c r="A21" s="241">
        <v>7</v>
      </c>
      <c r="B21" s="229" t="s">
        <v>174</v>
      </c>
      <c r="C21" s="172" t="str">
        <f t="shared" si="0"/>
        <v>00:22:01</v>
      </c>
      <c r="D21" s="273">
        <f t="shared" si="1"/>
        <v>83</v>
      </c>
      <c r="E21" s="384"/>
      <c r="F21" s="279"/>
      <c r="G21" s="241">
        <v>19</v>
      </c>
      <c r="H21" s="229" t="s">
        <v>116</v>
      </c>
      <c r="I21" s="5" t="s">
        <v>220</v>
      </c>
      <c r="J21" s="275">
        <v>82</v>
      </c>
      <c r="K21" s="276">
        <f t="shared" si="2"/>
        <v>4.9768518518518521E-3</v>
      </c>
      <c r="L21" s="27"/>
      <c r="M21" s="250">
        <v>19</v>
      </c>
      <c r="N21" s="248" t="s">
        <v>176</v>
      </c>
      <c r="O21" s="287" t="s">
        <v>255</v>
      </c>
    </row>
    <row r="22" spans="1:15" ht="12.75" customHeight="1" x14ac:dyDescent="0.4">
      <c r="A22" s="241">
        <v>8</v>
      </c>
      <c r="B22" s="229" t="s">
        <v>15</v>
      </c>
      <c r="C22" s="172" t="str">
        <f t="shared" si="0"/>
        <v>00:22:55</v>
      </c>
      <c r="D22" s="273">
        <f t="shared" si="1"/>
        <v>81</v>
      </c>
      <c r="E22" s="384"/>
      <c r="F22" s="279"/>
      <c r="G22" s="241">
        <v>20</v>
      </c>
      <c r="H22" s="229" t="s">
        <v>15</v>
      </c>
      <c r="I22" s="5" t="s">
        <v>221</v>
      </c>
      <c r="J22" s="275">
        <v>81</v>
      </c>
      <c r="K22" s="276">
        <f t="shared" si="2"/>
        <v>5.1336618876941459E-3</v>
      </c>
      <c r="L22" s="27"/>
      <c r="M22" s="250">
        <v>20</v>
      </c>
      <c r="N22" s="248" t="s">
        <v>13</v>
      </c>
      <c r="O22" s="287" t="s">
        <v>256</v>
      </c>
    </row>
    <row r="23" spans="1:15" x14ac:dyDescent="0.4">
      <c r="A23" s="241">
        <v>9</v>
      </c>
      <c r="B23" s="229" t="s">
        <v>54</v>
      </c>
      <c r="C23" s="172" t="str">
        <f t="shared" si="0"/>
        <v>00:23:25</v>
      </c>
      <c r="D23" s="273">
        <f t="shared" si="1"/>
        <v>79</v>
      </c>
      <c r="E23" s="384"/>
      <c r="F23" s="279"/>
      <c r="G23" s="241">
        <v>21</v>
      </c>
      <c r="H23" s="232" t="s">
        <v>17</v>
      </c>
      <c r="I23" s="5" t="s">
        <v>222</v>
      </c>
      <c r="J23" s="275">
        <v>80</v>
      </c>
      <c r="K23" s="276">
        <f t="shared" si="2"/>
        <v>5.1560633213859012E-3</v>
      </c>
      <c r="L23" s="27"/>
      <c r="M23" s="250">
        <v>21</v>
      </c>
      <c r="N23" s="248" t="s">
        <v>55</v>
      </c>
      <c r="O23" s="287" t="s">
        <v>257</v>
      </c>
    </row>
    <row r="24" spans="1:15" x14ac:dyDescent="0.4">
      <c r="A24" s="241">
        <v>10</v>
      </c>
      <c r="B24" s="229" t="s">
        <v>79</v>
      </c>
      <c r="C24" s="172" t="str">
        <f t="shared" si="0"/>
        <v>00:23:42</v>
      </c>
      <c r="D24" s="273">
        <f t="shared" si="1"/>
        <v>76</v>
      </c>
      <c r="E24" s="384"/>
      <c r="F24" s="279"/>
      <c r="G24" s="241">
        <v>22</v>
      </c>
      <c r="H24" s="229" t="s">
        <v>54</v>
      </c>
      <c r="I24" s="5" t="s">
        <v>223</v>
      </c>
      <c r="J24" s="275">
        <v>79</v>
      </c>
      <c r="K24" s="276">
        <f t="shared" si="2"/>
        <v>5.2456690561529266E-3</v>
      </c>
      <c r="L24" s="27"/>
      <c r="M24" s="250">
        <v>22</v>
      </c>
      <c r="N24" s="248" t="s">
        <v>22</v>
      </c>
      <c r="O24" s="287" t="s">
        <v>259</v>
      </c>
    </row>
    <row r="25" spans="1:15" x14ac:dyDescent="0.4">
      <c r="A25" s="241">
        <v>11</v>
      </c>
      <c r="B25" s="229" t="s">
        <v>165</v>
      </c>
      <c r="C25" s="172" t="str">
        <f t="shared" si="0"/>
        <v>00:24:10</v>
      </c>
      <c r="D25" s="273">
        <f t="shared" si="1"/>
        <v>73</v>
      </c>
      <c r="E25" s="384"/>
      <c r="F25" s="279"/>
      <c r="G25" s="241">
        <v>23</v>
      </c>
      <c r="H25" s="229" t="s">
        <v>175</v>
      </c>
      <c r="I25" s="5" t="s">
        <v>224</v>
      </c>
      <c r="J25" s="275">
        <v>78</v>
      </c>
      <c r="K25" s="276">
        <f t="shared" si="2"/>
        <v>5.271804062126643E-3</v>
      </c>
      <c r="L25" s="27"/>
      <c r="M25" s="250">
        <v>23</v>
      </c>
      <c r="N25" s="248" t="s">
        <v>25</v>
      </c>
      <c r="O25" s="287" t="s">
        <v>260</v>
      </c>
    </row>
    <row r="26" spans="1:15" x14ac:dyDescent="0.4">
      <c r="A26" s="242">
        <v>12</v>
      </c>
      <c r="B26" s="229" t="s">
        <v>30</v>
      </c>
      <c r="C26" s="172" t="str">
        <f t="shared" si="0"/>
        <v>00:25:23</v>
      </c>
      <c r="D26" s="273">
        <f t="shared" si="1"/>
        <v>67</v>
      </c>
      <c r="E26" s="385"/>
      <c r="F26" s="279"/>
      <c r="G26" s="241">
        <v>24</v>
      </c>
      <c r="H26" s="229" t="s">
        <v>271</v>
      </c>
      <c r="I26" s="5" t="s">
        <v>225</v>
      </c>
      <c r="J26" s="275">
        <v>77</v>
      </c>
      <c r="K26" s="276">
        <f t="shared" si="2"/>
        <v>5.305406212664278E-3</v>
      </c>
      <c r="L26" s="27"/>
      <c r="M26" s="250">
        <v>24</v>
      </c>
      <c r="N26" s="248" t="s">
        <v>68</v>
      </c>
      <c r="O26" s="287" t="s">
        <v>263</v>
      </c>
    </row>
    <row r="27" spans="1:15" x14ac:dyDescent="0.4">
      <c r="A27" s="241">
        <v>1</v>
      </c>
      <c r="B27" s="240" t="s">
        <v>116</v>
      </c>
      <c r="C27" s="171" t="str">
        <f t="shared" si="0"/>
        <v>00:22:13</v>
      </c>
      <c r="D27" s="268">
        <f t="shared" si="1"/>
        <v>82</v>
      </c>
      <c r="E27" s="383">
        <v>3</v>
      </c>
      <c r="F27" s="279"/>
      <c r="G27" s="241">
        <v>25</v>
      </c>
      <c r="H27" s="229" t="s">
        <v>79</v>
      </c>
      <c r="I27" s="5" t="s">
        <v>226</v>
      </c>
      <c r="J27" s="275">
        <v>76</v>
      </c>
      <c r="K27" s="276">
        <f t="shared" si="2"/>
        <v>5.3091397849462357E-3</v>
      </c>
      <c r="L27" s="27"/>
      <c r="M27" s="250">
        <v>25</v>
      </c>
      <c r="N27" s="248" t="s">
        <v>48</v>
      </c>
      <c r="O27" s="287" t="s">
        <v>264</v>
      </c>
    </row>
    <row r="28" spans="1:15" x14ac:dyDescent="0.4">
      <c r="A28" s="241">
        <v>2</v>
      </c>
      <c r="B28" s="229" t="s">
        <v>175</v>
      </c>
      <c r="C28" s="172" t="str">
        <f t="shared" si="0"/>
        <v>00:23:32</v>
      </c>
      <c r="D28" s="273">
        <f t="shared" si="1"/>
        <v>78</v>
      </c>
      <c r="E28" s="384"/>
      <c r="F28" s="279"/>
      <c r="G28" s="241">
        <v>26</v>
      </c>
      <c r="H28" s="229" t="s">
        <v>66</v>
      </c>
      <c r="I28" s="5" t="s">
        <v>227</v>
      </c>
      <c r="J28" s="275">
        <v>75</v>
      </c>
      <c r="K28" s="276">
        <f t="shared" si="2"/>
        <v>5.3315412186379927E-3</v>
      </c>
      <c r="L28" s="27"/>
      <c r="M28" s="250">
        <v>26</v>
      </c>
      <c r="N28" s="248" t="s">
        <v>24</v>
      </c>
      <c r="O28" s="287" t="s">
        <v>265</v>
      </c>
    </row>
    <row r="29" spans="1:15" x14ac:dyDescent="0.4">
      <c r="A29" s="241">
        <v>3</v>
      </c>
      <c r="B29" s="229" t="s">
        <v>271</v>
      </c>
      <c r="C29" s="172" t="str">
        <f t="shared" si="0"/>
        <v>00:23:41</v>
      </c>
      <c r="D29" s="273">
        <f t="shared" si="1"/>
        <v>77</v>
      </c>
      <c r="E29" s="384"/>
      <c r="F29" s="279"/>
      <c r="G29" s="241">
        <v>27</v>
      </c>
      <c r="H29" s="229" t="s">
        <v>123</v>
      </c>
      <c r="I29" s="5" t="s">
        <v>228</v>
      </c>
      <c r="J29" s="275">
        <v>74</v>
      </c>
      <c r="K29" s="276">
        <f t="shared" si="2"/>
        <v>5.3614097968936684E-3</v>
      </c>
      <c r="L29" s="27"/>
      <c r="M29" s="250">
        <v>27</v>
      </c>
      <c r="N29" s="248" t="s">
        <v>21</v>
      </c>
      <c r="O29" s="287" t="s">
        <v>266</v>
      </c>
    </row>
    <row r="30" spans="1:15" x14ac:dyDescent="0.4">
      <c r="A30" s="241">
        <v>4</v>
      </c>
      <c r="B30" s="229" t="s">
        <v>123</v>
      </c>
      <c r="C30" s="172" t="str">
        <f t="shared" si="0"/>
        <v>00:23:56</v>
      </c>
      <c r="D30" s="273">
        <f t="shared" si="1"/>
        <v>74</v>
      </c>
      <c r="E30" s="384"/>
      <c r="F30" s="279"/>
      <c r="G30" s="241">
        <v>28</v>
      </c>
      <c r="H30" s="229" t="s">
        <v>165</v>
      </c>
      <c r="I30" s="5" t="s">
        <v>229</v>
      </c>
      <c r="J30" s="275">
        <v>73</v>
      </c>
      <c r="K30" s="276">
        <f t="shared" si="2"/>
        <v>5.4136798088410994E-3</v>
      </c>
      <c r="L30" s="27"/>
      <c r="M30" s="250">
        <v>28</v>
      </c>
      <c r="N30" s="248" t="s">
        <v>14</v>
      </c>
      <c r="O30" s="287" t="s">
        <v>267</v>
      </c>
    </row>
    <row r="31" spans="1:15" x14ac:dyDescent="0.4">
      <c r="A31" s="241">
        <v>5</v>
      </c>
      <c r="B31" s="229" t="s">
        <v>167</v>
      </c>
      <c r="C31" s="172" t="str">
        <f t="shared" si="0"/>
        <v>00:24:13</v>
      </c>
      <c r="D31" s="273">
        <f t="shared" si="1"/>
        <v>72</v>
      </c>
      <c r="E31" s="384"/>
      <c r="F31" s="278"/>
      <c r="G31" s="241">
        <v>29</v>
      </c>
      <c r="H31" s="229" t="s">
        <v>167</v>
      </c>
      <c r="I31" s="5" t="s">
        <v>230</v>
      </c>
      <c r="J31" s="275">
        <v>72</v>
      </c>
      <c r="K31" s="276">
        <f t="shared" si="2"/>
        <v>5.4248805256869774E-3</v>
      </c>
      <c r="L31" s="27"/>
      <c r="M31" s="250">
        <v>29</v>
      </c>
      <c r="N31" s="248" t="s">
        <v>150</v>
      </c>
      <c r="O31" s="287" t="s">
        <v>268</v>
      </c>
    </row>
    <row r="32" spans="1:15" x14ac:dyDescent="0.4">
      <c r="A32" s="241">
        <v>6</v>
      </c>
      <c r="B32" s="229" t="s">
        <v>169</v>
      </c>
      <c r="C32" s="172" t="str">
        <f t="shared" si="0"/>
        <v>00:24:37</v>
      </c>
      <c r="D32" s="273">
        <f t="shared" si="1"/>
        <v>70</v>
      </c>
      <c r="E32" s="384"/>
      <c r="F32" s="279"/>
      <c r="G32" s="241">
        <v>30</v>
      </c>
      <c r="H32" s="229" t="s">
        <v>180</v>
      </c>
      <c r="I32" s="5" t="s">
        <v>231</v>
      </c>
      <c r="J32" s="275">
        <v>71</v>
      </c>
      <c r="K32" s="276">
        <f t="shared" si="2"/>
        <v>5.5032855436081239E-3</v>
      </c>
      <c r="L32" s="27"/>
    </row>
    <row r="33" spans="1:12" ht="12.75" customHeight="1" x14ac:dyDescent="0.4">
      <c r="A33" s="241">
        <v>7</v>
      </c>
      <c r="B33" s="232" t="s">
        <v>98</v>
      </c>
      <c r="C33" s="172" t="str">
        <f t="shared" si="0"/>
        <v>00:24:40</v>
      </c>
      <c r="D33" s="273">
        <f t="shared" si="1"/>
        <v>69</v>
      </c>
      <c r="E33" s="384"/>
      <c r="F33" s="279"/>
      <c r="G33" s="241">
        <v>31</v>
      </c>
      <c r="H33" s="229" t="s">
        <v>169</v>
      </c>
      <c r="I33" s="5" t="s">
        <v>232</v>
      </c>
      <c r="J33" s="275">
        <v>70</v>
      </c>
      <c r="K33" s="276">
        <f t="shared" si="2"/>
        <v>5.5144862604540029E-3</v>
      </c>
      <c r="L33" s="27"/>
    </row>
    <row r="34" spans="1:12" ht="12.75" customHeight="1" x14ac:dyDescent="0.4">
      <c r="A34" s="241">
        <v>8</v>
      </c>
      <c r="B34" s="232" t="s">
        <v>18</v>
      </c>
      <c r="C34" s="172" t="str">
        <f t="shared" si="0"/>
        <v>00:25:49</v>
      </c>
      <c r="D34" s="273">
        <f t="shared" si="1"/>
        <v>63</v>
      </c>
      <c r="E34" s="384"/>
      <c r="F34" s="279"/>
      <c r="G34" s="241">
        <v>32</v>
      </c>
      <c r="H34" s="232" t="s">
        <v>98</v>
      </c>
      <c r="I34" s="5" t="s">
        <v>233</v>
      </c>
      <c r="J34" s="275">
        <v>69</v>
      </c>
      <c r="K34" s="276">
        <f t="shared" si="2"/>
        <v>5.5256869772998809E-3</v>
      </c>
      <c r="L34" s="27"/>
    </row>
    <row r="35" spans="1:12" ht="12.75" customHeight="1" x14ac:dyDescent="0.4">
      <c r="A35" s="241">
        <v>9</v>
      </c>
      <c r="B35" s="229" t="s">
        <v>37</v>
      </c>
      <c r="C35" s="172" t="str">
        <f t="shared" si="0"/>
        <v>00:26:26</v>
      </c>
      <c r="D35" s="273">
        <f t="shared" si="1"/>
        <v>59</v>
      </c>
      <c r="E35" s="384"/>
      <c r="F35" s="279"/>
      <c r="G35" s="241">
        <v>33</v>
      </c>
      <c r="H35" s="229" t="s">
        <v>156</v>
      </c>
      <c r="I35" s="5" t="s">
        <v>234</v>
      </c>
      <c r="J35" s="275">
        <v>68</v>
      </c>
      <c r="K35" s="276">
        <f t="shared" si="2"/>
        <v>5.6787634408602154E-3</v>
      </c>
      <c r="L35" s="27"/>
    </row>
    <row r="36" spans="1:12" ht="12.75" customHeight="1" x14ac:dyDescent="0.4">
      <c r="A36" s="241">
        <v>10</v>
      </c>
      <c r="B36" s="232" t="s">
        <v>75</v>
      </c>
      <c r="C36" s="172" t="str">
        <f t="shared" si="0"/>
        <v>00:26:43</v>
      </c>
      <c r="D36" s="273">
        <f t="shared" si="1"/>
        <v>58</v>
      </c>
      <c r="E36" s="384">
        <v>5</v>
      </c>
      <c r="F36" s="279"/>
      <c r="G36" s="241">
        <v>34</v>
      </c>
      <c r="H36" s="229" t="s">
        <v>30</v>
      </c>
      <c r="I36" s="5" t="s">
        <v>235</v>
      </c>
      <c r="J36" s="275">
        <v>67</v>
      </c>
      <c r="K36" s="276">
        <f t="shared" si="2"/>
        <v>5.6862305854241332E-3</v>
      </c>
      <c r="L36" s="27"/>
    </row>
    <row r="37" spans="1:12" ht="12.75" customHeight="1" x14ac:dyDescent="0.4">
      <c r="A37" s="241">
        <v>11</v>
      </c>
      <c r="B37" s="229" t="s">
        <v>176</v>
      </c>
      <c r="C37" s="172" t="str">
        <f t="shared" si="0"/>
        <v>00:28:50</v>
      </c>
      <c r="D37" s="273">
        <f t="shared" si="1"/>
        <v>47</v>
      </c>
      <c r="E37" s="384"/>
      <c r="F37" s="279"/>
      <c r="G37" s="241">
        <v>35</v>
      </c>
      <c r="H37" s="229" t="s">
        <v>19</v>
      </c>
      <c r="I37" s="5" t="s">
        <v>236</v>
      </c>
      <c r="J37" s="275">
        <v>66</v>
      </c>
      <c r="K37" s="276">
        <f t="shared" si="2"/>
        <v>5.7310334528076464E-3</v>
      </c>
      <c r="L37" s="27"/>
    </row>
    <row r="38" spans="1:12" ht="12.75" customHeight="1" x14ac:dyDescent="0.4">
      <c r="A38" s="243">
        <v>1</v>
      </c>
      <c r="B38" s="240" t="s">
        <v>66</v>
      </c>
      <c r="C38" s="171" t="str">
        <f t="shared" si="0"/>
        <v>00:23:48</v>
      </c>
      <c r="D38" s="268">
        <f t="shared" si="1"/>
        <v>75</v>
      </c>
      <c r="E38" s="383">
        <v>4</v>
      </c>
      <c r="F38" s="279"/>
      <c r="G38" s="241">
        <v>36</v>
      </c>
      <c r="H38" s="229" t="s">
        <v>159</v>
      </c>
      <c r="I38" s="5" t="s">
        <v>237</v>
      </c>
      <c r="J38" s="275">
        <v>65</v>
      </c>
      <c r="K38" s="276">
        <f t="shared" si="2"/>
        <v>5.7534348864994025E-3</v>
      </c>
      <c r="L38" s="27"/>
    </row>
    <row r="39" spans="1:12" x14ac:dyDescent="0.4">
      <c r="A39" s="241">
        <v>2</v>
      </c>
      <c r="B39" s="229" t="s">
        <v>180</v>
      </c>
      <c r="C39" s="172" t="str">
        <f t="shared" si="0"/>
        <v>00:24:34</v>
      </c>
      <c r="D39" s="273">
        <f t="shared" si="1"/>
        <v>71</v>
      </c>
      <c r="E39" s="384"/>
      <c r="F39" s="280"/>
      <c r="G39" s="241">
        <v>37</v>
      </c>
      <c r="H39" s="232" t="s">
        <v>84</v>
      </c>
      <c r="I39" s="5" t="s">
        <v>238</v>
      </c>
      <c r="J39" s="275">
        <v>64</v>
      </c>
      <c r="K39" s="276">
        <f t="shared" si="2"/>
        <v>5.7646356033452814E-3</v>
      </c>
    </row>
    <row r="40" spans="1:12" x14ac:dyDescent="0.4">
      <c r="A40" s="241">
        <v>3</v>
      </c>
      <c r="B40" s="229" t="s">
        <v>156</v>
      </c>
      <c r="C40" s="172" t="str">
        <f t="shared" si="0"/>
        <v>00:25:21</v>
      </c>
      <c r="D40" s="273">
        <f t="shared" si="1"/>
        <v>68</v>
      </c>
      <c r="E40" s="384"/>
      <c r="F40" s="280"/>
      <c r="G40" s="241">
        <v>38</v>
      </c>
      <c r="H40" s="232" t="s">
        <v>18</v>
      </c>
      <c r="I40" s="5" t="s">
        <v>239</v>
      </c>
      <c r="J40" s="275">
        <v>63</v>
      </c>
      <c r="K40" s="276">
        <f t="shared" si="2"/>
        <v>5.7833034647550774E-3</v>
      </c>
    </row>
    <row r="41" spans="1:12" x14ac:dyDescent="0.4">
      <c r="A41" s="241">
        <v>4</v>
      </c>
      <c r="B41" s="229" t="s">
        <v>19</v>
      </c>
      <c r="C41" s="172" t="str">
        <f t="shared" si="0"/>
        <v>00:25:35</v>
      </c>
      <c r="D41" s="273">
        <f t="shared" si="1"/>
        <v>66</v>
      </c>
      <c r="E41" s="384"/>
      <c r="F41" s="280"/>
      <c r="G41" s="241">
        <v>39</v>
      </c>
      <c r="H41" s="229" t="s">
        <v>99</v>
      </c>
      <c r="I41" s="5" t="s">
        <v>240</v>
      </c>
      <c r="J41" s="275">
        <v>62</v>
      </c>
      <c r="K41" s="276">
        <f t="shared" si="2"/>
        <v>5.8169056152927116E-3</v>
      </c>
    </row>
    <row r="42" spans="1:12" x14ac:dyDescent="0.4">
      <c r="A42" s="241">
        <v>5</v>
      </c>
      <c r="B42" s="229" t="s">
        <v>159</v>
      </c>
      <c r="C42" s="172" t="str">
        <f t="shared" si="0"/>
        <v>00:25:41</v>
      </c>
      <c r="D42" s="273">
        <f t="shared" si="1"/>
        <v>65</v>
      </c>
      <c r="E42" s="384"/>
      <c r="F42" s="280"/>
      <c r="G42" s="241">
        <v>40</v>
      </c>
      <c r="H42" s="229" t="s">
        <v>56</v>
      </c>
      <c r="I42" s="5" t="s">
        <v>241</v>
      </c>
      <c r="J42" s="275">
        <v>61</v>
      </c>
      <c r="K42" s="276">
        <f t="shared" si="2"/>
        <v>5.8393070489844677E-3</v>
      </c>
    </row>
    <row r="43" spans="1:12" x14ac:dyDescent="0.4">
      <c r="A43" s="241">
        <v>6</v>
      </c>
      <c r="B43" s="232" t="s">
        <v>84</v>
      </c>
      <c r="C43" s="172" t="str">
        <f t="shared" si="0"/>
        <v>00:25:44</v>
      </c>
      <c r="D43" s="273">
        <f t="shared" si="1"/>
        <v>64</v>
      </c>
      <c r="E43" s="384">
        <v>6</v>
      </c>
      <c r="F43" s="280"/>
      <c r="G43" s="241">
        <v>41</v>
      </c>
      <c r="H43" s="229" t="s">
        <v>23</v>
      </c>
      <c r="I43" s="5" t="s">
        <v>242</v>
      </c>
      <c r="J43" s="275">
        <v>60</v>
      </c>
      <c r="K43" s="276">
        <f t="shared" si="2"/>
        <v>5.8766427718040621E-3</v>
      </c>
    </row>
    <row r="44" spans="1:12" x14ac:dyDescent="0.4">
      <c r="A44" s="241">
        <v>7</v>
      </c>
      <c r="B44" s="229" t="s">
        <v>56</v>
      </c>
      <c r="C44" s="172" t="str">
        <f t="shared" si="0"/>
        <v>00:26:04</v>
      </c>
      <c r="D44" s="273">
        <f t="shared" si="1"/>
        <v>61</v>
      </c>
      <c r="E44" s="384"/>
      <c r="F44" s="280"/>
      <c r="G44" s="241">
        <v>42</v>
      </c>
      <c r="H44" s="229" t="s">
        <v>37</v>
      </c>
      <c r="I44" s="5" t="s">
        <v>243</v>
      </c>
      <c r="J44" s="275">
        <v>59</v>
      </c>
      <c r="K44" s="276">
        <f t="shared" si="2"/>
        <v>5.9214456391875744E-3</v>
      </c>
    </row>
    <row r="45" spans="1:12" x14ac:dyDescent="0.4">
      <c r="A45" s="241">
        <v>8</v>
      </c>
      <c r="B45" s="229" t="s">
        <v>23</v>
      </c>
      <c r="C45" s="172" t="str">
        <f t="shared" si="0"/>
        <v>00:26:14</v>
      </c>
      <c r="D45" s="273">
        <f t="shared" si="1"/>
        <v>60</v>
      </c>
      <c r="E45" s="384"/>
      <c r="F45" s="280"/>
      <c r="G45" s="241">
        <v>43</v>
      </c>
      <c r="H45" s="232" t="s">
        <v>75</v>
      </c>
      <c r="I45" s="5" t="s">
        <v>244</v>
      </c>
      <c r="J45" s="275">
        <v>58</v>
      </c>
      <c r="K45" s="276">
        <f t="shared" si="2"/>
        <v>5.9849163679808843E-3</v>
      </c>
    </row>
    <row r="46" spans="1:12" x14ac:dyDescent="0.4">
      <c r="A46" s="242">
        <v>9</v>
      </c>
      <c r="B46" s="230" t="s">
        <v>11</v>
      </c>
      <c r="C46" s="173" t="str">
        <f t="shared" si="0"/>
        <v>00:27:24</v>
      </c>
      <c r="D46" s="285">
        <f t="shared" si="1"/>
        <v>54</v>
      </c>
      <c r="E46" s="384"/>
      <c r="F46" s="280"/>
      <c r="G46" s="241">
        <v>44</v>
      </c>
      <c r="H46" s="229" t="s">
        <v>181</v>
      </c>
      <c r="I46" s="5" t="s">
        <v>245</v>
      </c>
      <c r="J46" s="275">
        <v>57</v>
      </c>
      <c r="K46" s="276">
        <f t="shared" si="2"/>
        <v>6.0073178016726396E-3</v>
      </c>
    </row>
    <row r="47" spans="1:12" x14ac:dyDescent="0.4">
      <c r="A47" s="243">
        <v>1</v>
      </c>
      <c r="B47" s="240" t="s">
        <v>99</v>
      </c>
      <c r="C47" s="171" t="str">
        <f t="shared" si="0"/>
        <v>00:25:58</v>
      </c>
      <c r="D47" s="268">
        <f t="shared" si="1"/>
        <v>62</v>
      </c>
      <c r="E47" s="383">
        <v>5</v>
      </c>
      <c r="F47" s="280"/>
      <c r="G47" s="241">
        <v>45</v>
      </c>
      <c r="H47" s="229" t="s">
        <v>12</v>
      </c>
      <c r="I47" s="5" t="s">
        <v>246</v>
      </c>
      <c r="J47" s="275">
        <v>56</v>
      </c>
      <c r="K47" s="276">
        <f t="shared" si="2"/>
        <v>6.033452807646356E-3</v>
      </c>
    </row>
    <row r="48" spans="1:12" x14ac:dyDescent="0.4">
      <c r="A48" s="241">
        <v>2</v>
      </c>
      <c r="B48" s="229" t="s">
        <v>181</v>
      </c>
      <c r="C48" s="172" t="str">
        <f t="shared" si="0"/>
        <v>00:26:49</v>
      </c>
      <c r="D48" s="273">
        <f t="shared" si="1"/>
        <v>57</v>
      </c>
      <c r="E48" s="384"/>
      <c r="F48" s="280"/>
      <c r="G48" s="241">
        <v>46</v>
      </c>
      <c r="H48" s="232" t="s">
        <v>83</v>
      </c>
      <c r="I48" s="5" t="s">
        <v>247</v>
      </c>
      <c r="J48" s="275">
        <v>55</v>
      </c>
      <c r="K48" s="276">
        <f t="shared" si="2"/>
        <v>6.0595878136200723E-3</v>
      </c>
    </row>
    <row r="49" spans="1:11" x14ac:dyDescent="0.4">
      <c r="A49" s="241">
        <v>3</v>
      </c>
      <c r="B49" s="229" t="s">
        <v>12</v>
      </c>
      <c r="C49" s="172" t="str">
        <f t="shared" si="0"/>
        <v>00:26:56</v>
      </c>
      <c r="D49" s="273">
        <f t="shared" si="1"/>
        <v>56</v>
      </c>
      <c r="E49" s="384"/>
      <c r="F49" s="280"/>
      <c r="G49" s="241">
        <v>47</v>
      </c>
      <c r="H49" s="229" t="s">
        <v>11</v>
      </c>
      <c r="I49" s="5" t="s">
        <v>248</v>
      </c>
      <c r="J49" s="275">
        <v>54</v>
      </c>
      <c r="K49" s="276">
        <f t="shared" si="2"/>
        <v>6.1379928315412188E-3</v>
      </c>
    </row>
    <row r="50" spans="1:11" x14ac:dyDescent="0.4">
      <c r="A50" s="241">
        <v>4</v>
      </c>
      <c r="B50" s="232" t="s">
        <v>83</v>
      </c>
      <c r="C50" s="172" t="str">
        <f t="shared" si="0"/>
        <v>00:27:03</v>
      </c>
      <c r="D50" s="273">
        <f t="shared" si="1"/>
        <v>55</v>
      </c>
      <c r="E50" s="384"/>
      <c r="F50" s="280"/>
      <c r="G50" s="241">
        <v>48</v>
      </c>
      <c r="H50" s="229" t="s">
        <v>57</v>
      </c>
      <c r="I50" s="5" t="s">
        <v>249</v>
      </c>
      <c r="J50" s="275">
        <v>53</v>
      </c>
      <c r="K50" s="276">
        <f t="shared" si="2"/>
        <v>6.1641278375149334E-3</v>
      </c>
    </row>
    <row r="51" spans="1:11" x14ac:dyDescent="0.4">
      <c r="A51" s="241">
        <v>5</v>
      </c>
      <c r="B51" s="229" t="s">
        <v>57</v>
      </c>
      <c r="C51" s="172" t="str">
        <f t="shared" si="0"/>
        <v>00:27:31</v>
      </c>
      <c r="D51" s="273">
        <f t="shared" si="1"/>
        <v>53</v>
      </c>
      <c r="E51" s="384">
        <v>7</v>
      </c>
      <c r="F51" s="280"/>
      <c r="G51" s="241">
        <v>49</v>
      </c>
      <c r="H51" s="229" t="s">
        <v>92</v>
      </c>
      <c r="I51" s="5" t="s">
        <v>250</v>
      </c>
      <c r="J51" s="275">
        <v>52</v>
      </c>
      <c r="K51" s="276">
        <f t="shared" si="2"/>
        <v>6.2201314217443246E-3</v>
      </c>
    </row>
    <row r="52" spans="1:11" x14ac:dyDescent="0.4">
      <c r="A52" s="241">
        <v>6</v>
      </c>
      <c r="B52" s="229" t="s">
        <v>92</v>
      </c>
      <c r="C52" s="172" t="str">
        <f t="shared" si="0"/>
        <v>00:27:46</v>
      </c>
      <c r="D52" s="273">
        <f t="shared" si="1"/>
        <v>52</v>
      </c>
      <c r="E52" s="384"/>
      <c r="F52" s="280"/>
      <c r="G52" s="241">
        <v>50</v>
      </c>
      <c r="H52" s="229" t="s">
        <v>269</v>
      </c>
      <c r="I52" s="5" t="s">
        <v>251</v>
      </c>
      <c r="J52" s="275">
        <v>51</v>
      </c>
      <c r="K52" s="276">
        <f t="shared" si="2"/>
        <v>6.3060035842293907E-3</v>
      </c>
    </row>
    <row r="53" spans="1:11" x14ac:dyDescent="0.4">
      <c r="A53" s="241">
        <v>7</v>
      </c>
      <c r="B53" s="229" t="s">
        <v>269</v>
      </c>
      <c r="C53" s="172" t="str">
        <f t="shared" si="0"/>
        <v>00:28:09</v>
      </c>
      <c r="D53" s="273">
        <f t="shared" si="1"/>
        <v>51</v>
      </c>
      <c r="E53" s="384"/>
      <c r="F53" s="280"/>
      <c r="G53" s="241">
        <v>51</v>
      </c>
      <c r="H53" s="229" t="s">
        <v>128</v>
      </c>
      <c r="I53" s="5" t="s">
        <v>252</v>
      </c>
      <c r="J53" s="275">
        <v>50</v>
      </c>
      <c r="K53" s="276">
        <f t="shared" si="2"/>
        <v>6.3470728793309436E-3</v>
      </c>
    </row>
    <row r="54" spans="1:11" x14ac:dyDescent="0.4">
      <c r="A54" s="241">
        <v>8</v>
      </c>
      <c r="B54" s="229" t="s">
        <v>128</v>
      </c>
      <c r="C54" s="172" t="str">
        <f t="shared" si="0"/>
        <v>00:28:20</v>
      </c>
      <c r="D54" s="273">
        <f t="shared" si="1"/>
        <v>50</v>
      </c>
      <c r="E54" s="384"/>
      <c r="F54" s="280"/>
      <c r="G54" s="241">
        <v>52</v>
      </c>
      <c r="H54" s="229" t="s">
        <v>147</v>
      </c>
      <c r="I54" s="5" t="s">
        <v>253</v>
      </c>
      <c r="J54" s="275">
        <v>49</v>
      </c>
      <c r="K54" s="276">
        <f t="shared" si="2"/>
        <v>6.3993428912783755E-3</v>
      </c>
    </row>
    <row r="55" spans="1:11" x14ac:dyDescent="0.4">
      <c r="A55" s="241">
        <v>9</v>
      </c>
      <c r="B55" s="229" t="s">
        <v>168</v>
      </c>
      <c r="C55" s="172" t="str">
        <f t="shared" si="0"/>
        <v>00:28:41</v>
      </c>
      <c r="D55" s="273">
        <f t="shared" si="1"/>
        <v>48</v>
      </c>
      <c r="E55" s="384">
        <v>8</v>
      </c>
      <c r="F55" s="280"/>
      <c r="G55" s="241">
        <v>53</v>
      </c>
      <c r="H55" s="229" t="s">
        <v>168</v>
      </c>
      <c r="I55" s="5" t="s">
        <v>254</v>
      </c>
      <c r="J55" s="275">
        <v>48</v>
      </c>
      <c r="K55" s="276">
        <f t="shared" si="2"/>
        <v>6.425477897252091E-3</v>
      </c>
    </row>
    <row r="56" spans="1:11" x14ac:dyDescent="0.4">
      <c r="A56" s="242">
        <v>10</v>
      </c>
      <c r="B56" s="230" t="s">
        <v>13</v>
      </c>
      <c r="C56" s="173" t="str">
        <f t="shared" si="0"/>
        <v>00:29:50</v>
      </c>
      <c r="D56" s="285">
        <f t="shared" si="1"/>
        <v>46</v>
      </c>
      <c r="E56" s="384"/>
      <c r="F56" s="280"/>
      <c r="G56" s="241">
        <v>54</v>
      </c>
      <c r="H56" s="229" t="s">
        <v>176</v>
      </c>
      <c r="I56" s="5" t="s">
        <v>255</v>
      </c>
      <c r="J56" s="275">
        <v>47</v>
      </c>
      <c r="K56" s="276">
        <f t="shared" si="2"/>
        <v>6.4590800477897252E-3</v>
      </c>
    </row>
    <row r="57" spans="1:11" x14ac:dyDescent="0.4">
      <c r="A57" s="243">
        <v>1</v>
      </c>
      <c r="B57" s="240" t="s">
        <v>147</v>
      </c>
      <c r="C57" s="171" t="str">
        <f t="shared" si="0"/>
        <v>00:28:34</v>
      </c>
      <c r="D57" s="268">
        <f t="shared" si="1"/>
        <v>49</v>
      </c>
      <c r="E57" s="383">
        <v>6</v>
      </c>
      <c r="F57" s="280"/>
      <c r="G57" s="241">
        <v>55</v>
      </c>
      <c r="H57" s="229" t="s">
        <v>13</v>
      </c>
      <c r="I57" s="5" t="s">
        <v>256</v>
      </c>
      <c r="J57" s="275">
        <v>46</v>
      </c>
      <c r="K57" s="276">
        <f t="shared" si="2"/>
        <v>6.6830943847072865E-3</v>
      </c>
    </row>
    <row r="58" spans="1:11" x14ac:dyDescent="0.4">
      <c r="A58" s="241">
        <v>2</v>
      </c>
      <c r="B58" s="232" t="s">
        <v>55</v>
      </c>
      <c r="C58" s="172" t="str">
        <f t="shared" si="0"/>
        <v>00:30:00</v>
      </c>
      <c r="D58" s="273">
        <f t="shared" si="1"/>
        <v>45</v>
      </c>
      <c r="E58" s="384"/>
      <c r="F58" s="280"/>
      <c r="G58" s="241">
        <v>56</v>
      </c>
      <c r="H58" s="232" t="s">
        <v>55</v>
      </c>
      <c r="I58" s="5" t="s">
        <v>257</v>
      </c>
      <c r="J58" s="275">
        <v>45</v>
      </c>
      <c r="K58" s="276">
        <f t="shared" si="2"/>
        <v>6.720430107526881E-3</v>
      </c>
    </row>
    <row r="59" spans="1:11" x14ac:dyDescent="0.4">
      <c r="A59" s="241">
        <v>3</v>
      </c>
      <c r="B59" s="229" t="s">
        <v>100</v>
      </c>
      <c r="C59" s="172" t="str">
        <f t="shared" si="0"/>
        <v>00:30:50</v>
      </c>
      <c r="D59" s="273">
        <f t="shared" si="1"/>
        <v>44</v>
      </c>
      <c r="E59" s="384"/>
      <c r="F59" s="280"/>
      <c r="G59" s="241">
        <v>57</v>
      </c>
      <c r="H59" s="229" t="s">
        <v>100</v>
      </c>
      <c r="I59" s="5" t="s">
        <v>258</v>
      </c>
      <c r="J59" s="275">
        <v>44</v>
      </c>
      <c r="K59" s="276">
        <f t="shared" si="2"/>
        <v>6.9071087216248496E-3</v>
      </c>
    </row>
    <row r="60" spans="1:11" x14ac:dyDescent="0.4">
      <c r="A60" s="241">
        <v>4</v>
      </c>
      <c r="B60" s="229" t="s">
        <v>22</v>
      </c>
      <c r="C60" s="172" t="str">
        <f t="shared" si="0"/>
        <v>00:31:36</v>
      </c>
      <c r="D60" s="273">
        <f t="shared" si="1"/>
        <v>43</v>
      </c>
      <c r="E60" s="384"/>
      <c r="F60" s="280"/>
      <c r="G60" s="241">
        <v>58</v>
      </c>
      <c r="H60" s="229" t="s">
        <v>22</v>
      </c>
      <c r="I60" s="5" t="s">
        <v>259</v>
      </c>
      <c r="J60" s="275">
        <v>43</v>
      </c>
      <c r="K60" s="276">
        <f t="shared" si="2"/>
        <v>7.0788530465949826E-3</v>
      </c>
    </row>
    <row r="61" spans="1:11" x14ac:dyDescent="0.4">
      <c r="A61" s="241">
        <v>5</v>
      </c>
      <c r="B61" s="229" t="s">
        <v>25</v>
      </c>
      <c r="C61" s="172" t="str">
        <f t="shared" si="0"/>
        <v>00:31:47</v>
      </c>
      <c r="D61" s="273">
        <f t="shared" si="1"/>
        <v>42</v>
      </c>
      <c r="E61" s="384"/>
      <c r="F61" s="280"/>
      <c r="G61" s="241">
        <v>59</v>
      </c>
      <c r="H61" s="229" t="s">
        <v>25</v>
      </c>
      <c r="I61" s="5" t="s">
        <v>260</v>
      </c>
      <c r="J61" s="275">
        <v>42</v>
      </c>
      <c r="K61" s="276">
        <f t="shared" si="2"/>
        <v>7.1199223416965355E-3</v>
      </c>
    </row>
    <row r="62" spans="1:11" x14ac:dyDescent="0.4">
      <c r="A62" s="241">
        <v>6</v>
      </c>
      <c r="B62" s="229" t="s">
        <v>270</v>
      </c>
      <c r="C62" s="172" t="str">
        <f t="shared" si="0"/>
        <v>00:32:21</v>
      </c>
      <c r="D62" s="273">
        <f t="shared" si="1"/>
        <v>40</v>
      </c>
      <c r="E62" s="384"/>
      <c r="F62" s="280"/>
      <c r="G62" s="241">
        <v>60</v>
      </c>
      <c r="H62" s="229" t="s">
        <v>170</v>
      </c>
      <c r="I62" s="5" t="s">
        <v>261</v>
      </c>
      <c r="J62" s="275">
        <v>41</v>
      </c>
      <c r="K62" s="276">
        <f t="shared" si="2"/>
        <v>7.1385902031063314E-3</v>
      </c>
    </row>
    <row r="63" spans="1:11" x14ac:dyDescent="0.4">
      <c r="A63" s="241">
        <v>7</v>
      </c>
      <c r="B63" s="229" t="s">
        <v>68</v>
      </c>
      <c r="C63" s="172" t="str">
        <f t="shared" si="0"/>
        <v>00:32:56</v>
      </c>
      <c r="D63" s="273">
        <f t="shared" si="1"/>
        <v>39</v>
      </c>
      <c r="E63" s="384"/>
      <c r="F63" s="280"/>
      <c r="G63" s="241">
        <v>61</v>
      </c>
      <c r="H63" s="229" t="s">
        <v>270</v>
      </c>
      <c r="I63" s="5" t="s">
        <v>262</v>
      </c>
      <c r="J63" s="275">
        <v>40</v>
      </c>
      <c r="K63" s="276">
        <f t="shared" si="2"/>
        <v>7.2468637992831545E-3</v>
      </c>
    </row>
    <row r="64" spans="1:11" x14ac:dyDescent="0.4">
      <c r="A64" s="242">
        <v>8</v>
      </c>
      <c r="B64" s="230" t="s">
        <v>31</v>
      </c>
      <c r="C64" s="173" t="str">
        <f t="shared" si="0"/>
        <v>00:33:24</v>
      </c>
      <c r="D64" s="285">
        <f t="shared" si="1"/>
        <v>38</v>
      </c>
      <c r="E64" s="384"/>
      <c r="F64" s="280"/>
      <c r="G64" s="241">
        <v>62</v>
      </c>
      <c r="H64" s="229" t="s">
        <v>68</v>
      </c>
      <c r="I64" s="5" t="s">
        <v>263</v>
      </c>
      <c r="J64" s="275">
        <v>39</v>
      </c>
      <c r="K64" s="276">
        <f t="shared" si="2"/>
        <v>7.377538829151732E-3</v>
      </c>
    </row>
    <row r="65" spans="1:11" x14ac:dyDescent="0.4">
      <c r="A65" s="241">
        <v>1</v>
      </c>
      <c r="B65" s="229" t="s">
        <v>170</v>
      </c>
      <c r="C65" s="172" t="str">
        <f t="shared" si="0"/>
        <v>00:31:52</v>
      </c>
      <c r="D65" s="273">
        <f t="shared" si="1"/>
        <v>41</v>
      </c>
      <c r="E65" s="383">
        <v>7</v>
      </c>
      <c r="F65" s="280"/>
      <c r="G65" s="241">
        <v>63</v>
      </c>
      <c r="H65" s="229" t="s">
        <v>31</v>
      </c>
      <c r="I65" s="5" t="s">
        <v>172</v>
      </c>
      <c r="J65" s="275">
        <v>38</v>
      </c>
      <c r="K65" s="276">
        <f t="shared" si="2"/>
        <v>7.4820788530465948E-3</v>
      </c>
    </row>
    <row r="66" spans="1:11" x14ac:dyDescent="0.4">
      <c r="A66" s="241">
        <v>2</v>
      </c>
      <c r="B66" s="232" t="s">
        <v>24</v>
      </c>
      <c r="C66" s="172" t="str">
        <f t="shared" si="0"/>
        <v>00:34:44</v>
      </c>
      <c r="D66" s="273">
        <f t="shared" si="1"/>
        <v>36</v>
      </c>
      <c r="E66" s="384"/>
      <c r="F66" s="280"/>
      <c r="G66" s="241">
        <v>64</v>
      </c>
      <c r="H66" s="229" t="s">
        <v>48</v>
      </c>
      <c r="I66" s="5" t="s">
        <v>264</v>
      </c>
      <c r="J66" s="275">
        <v>37</v>
      </c>
      <c r="K66" s="276">
        <f t="shared" si="2"/>
        <v>7.694892473118279E-3</v>
      </c>
    </row>
    <row r="67" spans="1:11" x14ac:dyDescent="0.4">
      <c r="A67" s="241">
        <v>3</v>
      </c>
      <c r="B67" s="232" t="s">
        <v>14</v>
      </c>
      <c r="C67" s="172" t="str">
        <f t="shared" si="0"/>
        <v>00:38:16</v>
      </c>
      <c r="D67" s="273">
        <f t="shared" si="1"/>
        <v>34</v>
      </c>
      <c r="E67" s="384"/>
      <c r="F67" s="280"/>
      <c r="G67" s="241">
        <v>65</v>
      </c>
      <c r="H67" s="232" t="s">
        <v>24</v>
      </c>
      <c r="I67" s="5" t="s">
        <v>265</v>
      </c>
      <c r="J67" s="275">
        <v>36</v>
      </c>
      <c r="K67" s="276">
        <f t="shared" si="2"/>
        <v>7.7807646356033459E-3</v>
      </c>
    </row>
    <row r="68" spans="1:11" x14ac:dyDescent="0.4">
      <c r="A68" s="243">
        <v>1</v>
      </c>
      <c r="B68" s="240" t="s">
        <v>48</v>
      </c>
      <c r="C68" s="171" t="str">
        <f t="shared" ref="C68:C70" si="3">VLOOKUP($B68,$H$2:$J$95,2,FALSE)</f>
        <v>00:34:21</v>
      </c>
      <c r="D68" s="268">
        <f t="shared" ref="D68:D70" si="4">VLOOKUP($B68,$H$2:$J$95,3,FALSE)</f>
        <v>37</v>
      </c>
      <c r="E68" s="383">
        <v>8</v>
      </c>
      <c r="F68" s="280"/>
      <c r="G68" s="241">
        <v>66</v>
      </c>
      <c r="H68" s="232" t="s">
        <v>21</v>
      </c>
      <c r="I68" s="5" t="s">
        <v>266</v>
      </c>
      <c r="J68" s="275">
        <v>35</v>
      </c>
      <c r="K68" s="276">
        <f t="shared" ref="K68:K70" si="5">I68/G$1</f>
        <v>8.1541218637992824E-3</v>
      </c>
    </row>
    <row r="69" spans="1:11" x14ac:dyDescent="0.4">
      <c r="A69" s="241">
        <v>2</v>
      </c>
      <c r="B69" s="232" t="s">
        <v>21</v>
      </c>
      <c r="C69" s="172" t="str">
        <f t="shared" si="3"/>
        <v>00:36:24</v>
      </c>
      <c r="D69" s="273">
        <f t="shared" si="4"/>
        <v>35</v>
      </c>
      <c r="E69" s="384"/>
      <c r="F69" s="280"/>
      <c r="G69" s="241">
        <v>67</v>
      </c>
      <c r="H69" s="232" t="s">
        <v>14</v>
      </c>
      <c r="I69" s="5" t="s">
        <v>267</v>
      </c>
      <c r="J69" s="275">
        <v>34</v>
      </c>
      <c r="K69" s="276">
        <f t="shared" si="5"/>
        <v>8.5722819593787337E-3</v>
      </c>
    </row>
    <row r="70" spans="1:11" x14ac:dyDescent="0.4">
      <c r="A70" s="242">
        <v>3</v>
      </c>
      <c r="B70" s="230" t="s">
        <v>150</v>
      </c>
      <c r="C70" s="173" t="str">
        <f t="shared" si="3"/>
        <v>00:41:29</v>
      </c>
      <c r="D70" s="285">
        <f t="shared" si="4"/>
        <v>33</v>
      </c>
      <c r="E70" s="384"/>
      <c r="F70" s="281"/>
      <c r="G70" s="242">
        <v>68</v>
      </c>
      <c r="H70" s="230" t="s">
        <v>150</v>
      </c>
      <c r="I70" s="259" t="s">
        <v>268</v>
      </c>
      <c r="J70" s="282">
        <v>33</v>
      </c>
      <c r="K70" s="283">
        <f t="shared" si="5"/>
        <v>9.2928614097968938E-3</v>
      </c>
    </row>
    <row r="71" spans="1:11" x14ac:dyDescent="0.4">
      <c r="B71" s="284"/>
      <c r="I71" s="6"/>
    </row>
    <row r="72" spans="1:11" x14ac:dyDescent="0.4">
      <c r="G72" s="11"/>
      <c r="I72" s="11"/>
    </row>
    <row r="73" spans="1:11" x14ac:dyDescent="0.4">
      <c r="G73" s="11"/>
      <c r="I73" s="11"/>
    </row>
    <row r="74" spans="1:11" x14ac:dyDescent="0.4">
      <c r="G74" s="11"/>
      <c r="I74" s="11"/>
    </row>
    <row r="75" spans="1:11" x14ac:dyDescent="0.4">
      <c r="G75" s="11"/>
      <c r="I75" s="11"/>
    </row>
    <row r="78" spans="1:11" x14ac:dyDescent="0.4">
      <c r="B78" s="284"/>
      <c r="H78" s="284"/>
    </row>
    <row r="79" spans="1:11" x14ac:dyDescent="0.4">
      <c r="B79" s="284"/>
      <c r="H79" s="284"/>
    </row>
    <row r="80" spans="1:11" x14ac:dyDescent="0.4">
      <c r="B80" s="284"/>
      <c r="H80" s="284"/>
    </row>
    <row r="85" spans="2:8" x14ac:dyDescent="0.4">
      <c r="B85" s="284"/>
      <c r="H85" s="284"/>
    </row>
    <row r="89" spans="2:8" x14ac:dyDescent="0.4">
      <c r="B89" s="284"/>
      <c r="H89" s="284"/>
    </row>
    <row r="90" spans="2:8" x14ac:dyDescent="0.4">
      <c r="B90" s="284"/>
      <c r="H90" s="284"/>
    </row>
    <row r="91" spans="2:8" x14ac:dyDescent="0.4">
      <c r="B91" s="284"/>
      <c r="H91" s="284"/>
    </row>
    <row r="92" spans="2:8" x14ac:dyDescent="0.4">
      <c r="B92" s="284"/>
      <c r="H92" s="284"/>
    </row>
    <row r="94" spans="2:8" x14ac:dyDescent="0.4">
      <c r="B94" s="284"/>
      <c r="H94" s="284"/>
    </row>
    <row r="96" spans="2:8" x14ac:dyDescent="0.4">
      <c r="B96" s="6"/>
      <c r="H96" s="6"/>
    </row>
    <row r="97" spans="2:8" x14ac:dyDescent="0.4">
      <c r="B97" s="6"/>
      <c r="H97" s="6"/>
    </row>
    <row r="98" spans="2:8" x14ac:dyDescent="0.4">
      <c r="B98" s="6"/>
      <c r="H98" s="6"/>
    </row>
    <row r="99" spans="2:8" x14ac:dyDescent="0.4">
      <c r="B99" s="6"/>
      <c r="H99" s="6"/>
    </row>
    <row r="100" spans="2:8" x14ac:dyDescent="0.4">
      <c r="B100" s="6"/>
      <c r="H100" s="6"/>
    </row>
    <row r="101" spans="2:8" x14ac:dyDescent="0.4">
      <c r="B101" s="6"/>
      <c r="H101" s="6"/>
    </row>
    <row r="102" spans="2:8" x14ac:dyDescent="0.4">
      <c r="B102" s="6"/>
      <c r="H102" s="6"/>
    </row>
    <row r="103" spans="2:8" x14ac:dyDescent="0.4">
      <c r="B103" s="6"/>
      <c r="H103" s="6"/>
    </row>
    <row r="104" spans="2:8" x14ac:dyDescent="0.4">
      <c r="B104" s="6"/>
      <c r="H104" s="6"/>
    </row>
    <row r="105" spans="2:8" x14ac:dyDescent="0.4">
      <c r="B105" s="6"/>
      <c r="H105" s="6"/>
    </row>
    <row r="106" spans="2:8" x14ac:dyDescent="0.4">
      <c r="B106" s="6"/>
      <c r="H106" s="6"/>
    </row>
    <row r="107" spans="2:8" x14ac:dyDescent="0.4">
      <c r="B107" s="6"/>
      <c r="H107" s="6"/>
    </row>
    <row r="108" spans="2:8" x14ac:dyDescent="0.4">
      <c r="B108" s="6"/>
      <c r="H108" s="6"/>
    </row>
    <row r="109" spans="2:8" x14ac:dyDescent="0.4">
      <c r="B109" s="6"/>
      <c r="H109" s="6"/>
    </row>
    <row r="110" spans="2:8" x14ac:dyDescent="0.4">
      <c r="B110" s="6"/>
      <c r="H110" s="6"/>
    </row>
    <row r="111" spans="2:8" x14ac:dyDescent="0.4">
      <c r="B111" s="6"/>
      <c r="H111" s="6"/>
    </row>
    <row r="112" spans="2:8" x14ac:dyDescent="0.4">
      <c r="B112" s="6"/>
      <c r="H112" s="6"/>
    </row>
    <row r="113" spans="2:8" x14ac:dyDescent="0.4">
      <c r="B113" s="6"/>
      <c r="H113" s="6"/>
    </row>
    <row r="114" spans="2:8" x14ac:dyDescent="0.4">
      <c r="B114" s="6"/>
      <c r="H114" s="6"/>
    </row>
    <row r="115" spans="2:8" x14ac:dyDescent="0.4">
      <c r="B115" s="6"/>
      <c r="H115" s="6"/>
    </row>
    <row r="116" spans="2:8" x14ac:dyDescent="0.4">
      <c r="B116" s="6"/>
      <c r="H116" s="6"/>
    </row>
    <row r="117" spans="2:8" x14ac:dyDescent="0.4">
      <c r="B117" s="6"/>
      <c r="H117" s="6"/>
    </row>
    <row r="118" spans="2:8" x14ac:dyDescent="0.4">
      <c r="B118" s="6"/>
      <c r="H118" s="6"/>
    </row>
    <row r="119" spans="2:8" x14ac:dyDescent="0.4">
      <c r="B119" s="6"/>
      <c r="H119" s="6"/>
    </row>
    <row r="120" spans="2:8" x14ac:dyDescent="0.4">
      <c r="B120" s="6"/>
      <c r="H120" s="6"/>
    </row>
    <row r="121" spans="2:8" x14ac:dyDescent="0.4">
      <c r="B121" s="6"/>
      <c r="H121" s="6"/>
    </row>
  </sheetData>
  <mergeCells count="9">
    <mergeCell ref="E65:E67"/>
    <mergeCell ref="E68:E70"/>
    <mergeCell ref="A1:E1"/>
    <mergeCell ref="E3:E14"/>
    <mergeCell ref="E15:E26"/>
    <mergeCell ref="E27:E37"/>
    <mergeCell ref="E38:E46"/>
    <mergeCell ref="E47:E56"/>
    <mergeCell ref="E57:E6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20"/>
  <sheetViews>
    <sheetView showGridLines="0" topLeftCell="A26" zoomScaleNormal="100" workbookViewId="0">
      <selection activeCell="I4" sqref="I4:I50"/>
    </sheetView>
  </sheetViews>
  <sheetFormatPr defaultColWidth="13.5859375" defaultRowHeight="12.7" x14ac:dyDescent="0.4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4.1171875" style="110" customWidth="1"/>
    <col min="6" max="6" width="2.41015625" style="110" customWidth="1"/>
    <col min="7" max="7" width="5.41015625" style="84" bestFit="1" customWidth="1"/>
    <col min="8" max="8" width="18.3515625" style="11" bestFit="1" customWidth="1"/>
    <col min="9" max="9" width="7.703125" style="123" bestFit="1" customWidth="1"/>
    <col min="10" max="10" width="6.17578125" style="84" bestFit="1" customWidth="1"/>
    <col min="11" max="11" width="8.05859375" style="114" customWidth="1"/>
    <col min="12" max="12" width="3.17578125" style="114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8" customFormat="1" ht="19.5" customHeight="1" x14ac:dyDescent="0.4">
      <c r="A1" s="381" t="s">
        <v>276</v>
      </c>
      <c r="B1" s="382"/>
      <c r="C1" s="382"/>
      <c r="D1" s="382"/>
      <c r="E1" s="382"/>
      <c r="F1" s="23"/>
      <c r="G1" s="7">
        <v>5</v>
      </c>
      <c r="H1" s="30" t="s">
        <v>152</v>
      </c>
      <c r="I1" s="150"/>
      <c r="J1" s="23"/>
      <c r="L1" s="7"/>
    </row>
    <row r="2" spans="1:15" s="84" customFormat="1" ht="23.35" x14ac:dyDescent="0.4">
      <c r="A2" s="73" t="s">
        <v>5</v>
      </c>
      <c r="B2" s="74" t="s">
        <v>6</v>
      </c>
      <c r="C2" s="75" t="s">
        <v>0</v>
      </c>
      <c r="D2" s="76" t="s">
        <v>1</v>
      </c>
      <c r="E2" s="77" t="s">
        <v>46</v>
      </c>
      <c r="F2" s="78"/>
      <c r="G2" s="79" t="s">
        <v>5</v>
      </c>
      <c r="H2" s="16" t="s">
        <v>103</v>
      </c>
      <c r="I2" s="80" t="s">
        <v>0</v>
      </c>
      <c r="J2" s="79" t="s">
        <v>1</v>
      </c>
      <c r="K2" s="80" t="s">
        <v>47</v>
      </c>
      <c r="L2" s="81"/>
      <c r="M2" s="82" t="s">
        <v>5</v>
      </c>
      <c r="N2" s="82" t="s">
        <v>151</v>
      </c>
      <c r="O2" s="83" t="s">
        <v>0</v>
      </c>
    </row>
    <row r="3" spans="1:15" ht="12.75" customHeight="1" x14ac:dyDescent="0.4">
      <c r="A3" s="85">
        <v>1</v>
      </c>
      <c r="B3" s="231" t="s">
        <v>193</v>
      </c>
      <c r="C3" s="289">
        <v>2.0925925925925928E-2</v>
      </c>
      <c r="D3" s="87">
        <f t="shared" ref="D3:D4" si="0">VLOOKUP($B3,$H$2:$J$34,3,FALSE)</f>
        <v>100</v>
      </c>
      <c r="E3" s="88">
        <v>1</v>
      </c>
      <c r="F3" s="180"/>
      <c r="G3" s="99">
        <v>1</v>
      </c>
      <c r="H3" s="231" t="s">
        <v>193</v>
      </c>
      <c r="I3" s="289">
        <v>2.0925925925925928E-2</v>
      </c>
      <c r="J3" s="183">
        <v>100</v>
      </c>
      <c r="K3" s="184">
        <f>I3/G$1</f>
        <v>4.1851851851851859E-3</v>
      </c>
      <c r="L3" s="93"/>
      <c r="M3" s="187">
        <v>1</v>
      </c>
      <c r="N3" s="118" t="s">
        <v>158</v>
      </c>
      <c r="O3" s="119">
        <v>2.3460648148148147E-2</v>
      </c>
    </row>
    <row r="4" spans="1:15" x14ac:dyDescent="0.4">
      <c r="A4" s="94">
        <v>2</v>
      </c>
      <c r="B4" s="232" t="s">
        <v>185</v>
      </c>
      <c r="C4" s="290">
        <v>2.1238425925925924E-2</v>
      </c>
      <c r="D4" s="96">
        <f t="shared" si="0"/>
        <v>99</v>
      </c>
      <c r="E4" s="97">
        <v>1</v>
      </c>
      <c r="F4" s="181"/>
      <c r="G4" s="90">
        <v>2</v>
      </c>
      <c r="H4" s="232" t="s">
        <v>185</v>
      </c>
      <c r="I4" s="290">
        <v>2.1238425925925924E-2</v>
      </c>
      <c r="J4" s="91">
        <v>99</v>
      </c>
      <c r="K4" s="92">
        <f t="shared" ref="K4:K66" si="1">I4/G$1</f>
        <v>4.2476851851851851E-3</v>
      </c>
      <c r="L4" s="93"/>
      <c r="M4" s="188">
        <v>2</v>
      </c>
      <c r="N4" s="54" t="s">
        <v>124</v>
      </c>
      <c r="O4" s="55">
        <v>2.3819444444444445E-2</v>
      </c>
    </row>
    <row r="5" spans="1:15" x14ac:dyDescent="0.4">
      <c r="A5" s="94">
        <v>3</v>
      </c>
      <c r="B5" s="229" t="s">
        <v>38</v>
      </c>
      <c r="C5" s="290">
        <v>2.2314814814814815E-2</v>
      </c>
      <c r="D5" s="96">
        <f t="shared" ref="D5:D36" si="2">VLOOKUP($B5,$H$2:$J$69,3,FALSE)</f>
        <v>98</v>
      </c>
      <c r="E5" s="97">
        <v>1</v>
      </c>
      <c r="F5" s="181"/>
      <c r="G5" s="90">
        <v>3</v>
      </c>
      <c r="H5" s="229" t="s">
        <v>38</v>
      </c>
      <c r="I5" s="290">
        <v>2.2314814814814815E-2</v>
      </c>
      <c r="J5" s="91">
        <v>98</v>
      </c>
      <c r="K5" s="92">
        <f t="shared" si="1"/>
        <v>4.4629629629629628E-3</v>
      </c>
      <c r="L5" s="93"/>
      <c r="M5" s="188">
        <v>3</v>
      </c>
      <c r="N5" s="54" t="s">
        <v>178</v>
      </c>
      <c r="O5" s="55">
        <v>2.4120370370370372E-2</v>
      </c>
    </row>
    <row r="6" spans="1:15" x14ac:dyDescent="0.4">
      <c r="A6" s="94">
        <v>4</v>
      </c>
      <c r="B6" s="229" t="s">
        <v>121</v>
      </c>
      <c r="C6" s="290">
        <v>2.2372685185185186E-2</v>
      </c>
      <c r="D6" s="96">
        <f t="shared" si="2"/>
        <v>97</v>
      </c>
      <c r="E6" s="97">
        <v>1</v>
      </c>
      <c r="F6" s="181"/>
      <c r="G6" s="90">
        <v>4</v>
      </c>
      <c r="H6" s="229" t="s">
        <v>121</v>
      </c>
      <c r="I6" s="290">
        <v>2.2372685185185186E-2</v>
      </c>
      <c r="J6" s="91">
        <v>97</v>
      </c>
      <c r="K6" s="92">
        <f t="shared" si="1"/>
        <v>4.4745370370370373E-3</v>
      </c>
      <c r="L6" s="93"/>
      <c r="M6" s="188">
        <v>4</v>
      </c>
      <c r="N6" s="54" t="s">
        <v>173</v>
      </c>
      <c r="O6" s="55">
        <v>2.4525462962962968E-2</v>
      </c>
    </row>
    <row r="7" spans="1:15" x14ac:dyDescent="0.4">
      <c r="A7" s="94">
        <v>5</v>
      </c>
      <c r="B7" s="232" t="s">
        <v>192</v>
      </c>
      <c r="C7" s="290">
        <v>2.2546296296296297E-2</v>
      </c>
      <c r="D7" s="96">
        <f t="shared" si="2"/>
        <v>96</v>
      </c>
      <c r="E7" s="97">
        <v>1</v>
      </c>
      <c r="F7" s="181"/>
      <c r="G7" s="90">
        <v>5</v>
      </c>
      <c r="H7" s="232" t="s">
        <v>192</v>
      </c>
      <c r="I7" s="290">
        <v>2.2546296296296297E-2</v>
      </c>
      <c r="J7" s="91">
        <v>96</v>
      </c>
      <c r="K7" s="92">
        <f t="shared" si="1"/>
        <v>4.5092592592592597E-3</v>
      </c>
      <c r="L7" s="93"/>
      <c r="M7" s="188">
        <v>5</v>
      </c>
      <c r="N7" s="54" t="s">
        <v>86</v>
      </c>
      <c r="O7" s="55">
        <v>2.5104166666666664E-2</v>
      </c>
    </row>
    <row r="8" spans="1:15" x14ac:dyDescent="0.4">
      <c r="A8" s="94">
        <v>6</v>
      </c>
      <c r="B8" s="229" t="s">
        <v>85</v>
      </c>
      <c r="C8" s="290">
        <v>2.2615740740740742E-2</v>
      </c>
      <c r="D8" s="96">
        <f t="shared" si="2"/>
        <v>95</v>
      </c>
      <c r="E8" s="97">
        <v>1</v>
      </c>
      <c r="F8" s="181"/>
      <c r="G8" s="90">
        <v>6</v>
      </c>
      <c r="H8" s="229" t="s">
        <v>85</v>
      </c>
      <c r="I8" s="290">
        <v>2.2615740740740742E-2</v>
      </c>
      <c r="J8" s="91">
        <v>95</v>
      </c>
      <c r="K8" s="92">
        <f t="shared" si="1"/>
        <v>4.5231481481481485E-3</v>
      </c>
      <c r="L8" s="93"/>
      <c r="M8" s="188">
        <v>6</v>
      </c>
      <c r="N8" s="54" t="s">
        <v>273</v>
      </c>
      <c r="O8" s="55">
        <v>2.5312500000000002E-2</v>
      </c>
    </row>
    <row r="9" spans="1:15" x14ac:dyDescent="0.4">
      <c r="A9" s="94">
        <v>7</v>
      </c>
      <c r="B9" s="229" t="s">
        <v>186</v>
      </c>
      <c r="C9" s="290">
        <v>2.3171296296296297E-2</v>
      </c>
      <c r="D9" s="96">
        <f t="shared" si="2"/>
        <v>94</v>
      </c>
      <c r="E9" s="97">
        <v>1</v>
      </c>
      <c r="F9" s="181"/>
      <c r="G9" s="90">
        <v>7</v>
      </c>
      <c r="H9" s="11" t="s">
        <v>272</v>
      </c>
      <c r="I9" s="290">
        <v>2.3090277777777779E-2</v>
      </c>
      <c r="J9" s="91" t="s">
        <v>109</v>
      </c>
      <c r="K9" s="92">
        <f t="shared" si="1"/>
        <v>4.6180555555555558E-3</v>
      </c>
      <c r="L9" s="93"/>
      <c r="M9" s="188">
        <v>7</v>
      </c>
      <c r="N9" s="54" t="s">
        <v>167</v>
      </c>
      <c r="O9" s="55">
        <v>2.7511574074074074E-2</v>
      </c>
    </row>
    <row r="10" spans="1:15" x14ac:dyDescent="0.4">
      <c r="A10" s="90">
        <v>8</v>
      </c>
      <c r="B10" s="232" t="s">
        <v>112</v>
      </c>
      <c r="C10" s="290">
        <v>2.3182870370370371E-2</v>
      </c>
      <c r="D10" s="96">
        <f t="shared" si="2"/>
        <v>93</v>
      </c>
      <c r="E10" s="97">
        <v>1</v>
      </c>
      <c r="F10" s="180"/>
      <c r="G10" s="90">
        <v>8</v>
      </c>
      <c r="H10" s="11" t="s">
        <v>186</v>
      </c>
      <c r="I10" s="290">
        <v>2.3171296296296297E-2</v>
      </c>
      <c r="J10" s="91">
        <v>94</v>
      </c>
      <c r="K10" s="92">
        <f t="shared" si="1"/>
        <v>4.6342592592592598E-3</v>
      </c>
      <c r="L10" s="93"/>
      <c r="M10" s="188">
        <v>8</v>
      </c>
      <c r="N10" s="54" t="s">
        <v>169</v>
      </c>
      <c r="O10" s="55">
        <v>2.7627314814814813E-2</v>
      </c>
    </row>
    <row r="11" spans="1:15" ht="12.75" customHeight="1" x14ac:dyDescent="0.4">
      <c r="A11" s="90">
        <v>9</v>
      </c>
      <c r="B11" s="229" t="s">
        <v>195</v>
      </c>
      <c r="C11" s="290">
        <v>2.3287037037037037E-2</v>
      </c>
      <c r="D11" s="96">
        <f t="shared" si="2"/>
        <v>92</v>
      </c>
      <c r="E11" s="97">
        <v>1</v>
      </c>
      <c r="F11" s="181"/>
      <c r="G11" s="90">
        <v>9</v>
      </c>
      <c r="H11" s="232" t="s">
        <v>112</v>
      </c>
      <c r="I11" s="290">
        <v>2.3182870370370371E-2</v>
      </c>
      <c r="J11" s="91">
        <v>93</v>
      </c>
      <c r="K11" s="92">
        <f t="shared" si="1"/>
        <v>4.6365740740740742E-3</v>
      </c>
      <c r="L11" s="93"/>
      <c r="M11" s="188">
        <v>9</v>
      </c>
      <c r="N11" s="54" t="s">
        <v>98</v>
      </c>
      <c r="O11" s="55">
        <v>2.7951388888888887E-2</v>
      </c>
    </row>
    <row r="12" spans="1:15" x14ac:dyDescent="0.4">
      <c r="A12" s="90">
        <v>10</v>
      </c>
      <c r="B12" s="229" t="s">
        <v>162</v>
      </c>
      <c r="C12" s="290">
        <v>2.34375E-2</v>
      </c>
      <c r="D12" s="96">
        <f t="shared" si="2"/>
        <v>91</v>
      </c>
      <c r="E12" s="97">
        <v>1</v>
      </c>
      <c r="F12" s="181"/>
      <c r="G12" s="90">
        <v>10</v>
      </c>
      <c r="H12" s="229" t="s">
        <v>195</v>
      </c>
      <c r="I12" s="290">
        <v>2.3287037037037037E-2</v>
      </c>
      <c r="J12" s="91">
        <v>92</v>
      </c>
      <c r="K12" s="92">
        <f t="shared" si="1"/>
        <v>4.657407407407407E-3</v>
      </c>
      <c r="L12" s="93"/>
      <c r="M12" s="188">
        <v>10</v>
      </c>
      <c r="N12" s="54" t="s">
        <v>159</v>
      </c>
      <c r="O12" s="55">
        <v>2.8611111111111115E-2</v>
      </c>
    </row>
    <row r="13" spans="1:15" x14ac:dyDescent="0.4">
      <c r="A13" s="100">
        <v>11</v>
      </c>
      <c r="B13" s="238" t="s">
        <v>17</v>
      </c>
      <c r="C13" s="291">
        <v>2.4988425925925928E-2</v>
      </c>
      <c r="D13" s="102">
        <f t="shared" si="2"/>
        <v>85</v>
      </c>
      <c r="E13" s="103">
        <v>1</v>
      </c>
      <c r="F13" s="181"/>
      <c r="G13" s="90">
        <v>11</v>
      </c>
      <c r="H13" s="229" t="s">
        <v>162</v>
      </c>
      <c r="I13" s="290">
        <v>2.34375E-2</v>
      </c>
      <c r="J13" s="91">
        <v>91</v>
      </c>
      <c r="K13" s="92">
        <f t="shared" si="1"/>
        <v>4.6874999999999998E-3</v>
      </c>
      <c r="L13" s="93"/>
      <c r="M13" s="188">
        <v>11</v>
      </c>
      <c r="N13" s="54" t="s">
        <v>156</v>
      </c>
      <c r="O13" s="55">
        <v>2.8715277777777781E-2</v>
      </c>
    </row>
    <row r="14" spans="1:15" x14ac:dyDescent="0.4">
      <c r="A14" s="90">
        <v>1</v>
      </c>
      <c r="B14" s="11" t="s">
        <v>158</v>
      </c>
      <c r="C14" s="290">
        <v>2.3460648148148147E-2</v>
      </c>
      <c r="D14" s="96">
        <f t="shared" si="2"/>
        <v>90</v>
      </c>
      <c r="E14" s="97">
        <v>2</v>
      </c>
      <c r="F14" s="181"/>
      <c r="G14" s="90">
        <v>12</v>
      </c>
      <c r="H14" s="11" t="s">
        <v>158</v>
      </c>
      <c r="I14" s="290">
        <v>2.3460648148148147E-2</v>
      </c>
      <c r="J14" s="91">
        <v>90</v>
      </c>
      <c r="K14" s="92">
        <f t="shared" si="1"/>
        <v>4.6921296296296294E-3</v>
      </c>
      <c r="L14" s="93"/>
      <c r="M14" s="188">
        <v>12</v>
      </c>
      <c r="N14" s="54" t="s">
        <v>19</v>
      </c>
      <c r="O14" s="55">
        <v>2.900462962962963E-2</v>
      </c>
    </row>
    <row r="15" spans="1:15" x14ac:dyDescent="0.4">
      <c r="A15" s="90">
        <v>2</v>
      </c>
      <c r="B15" s="229" t="s">
        <v>124</v>
      </c>
      <c r="C15" s="290">
        <v>2.3819444444444445E-2</v>
      </c>
      <c r="D15" s="96">
        <f t="shared" si="2"/>
        <v>89</v>
      </c>
      <c r="E15" s="97">
        <v>2</v>
      </c>
      <c r="F15" s="181"/>
      <c r="G15" s="90">
        <v>13</v>
      </c>
      <c r="H15" s="229" t="s">
        <v>124</v>
      </c>
      <c r="I15" s="290">
        <v>2.3819444444444445E-2</v>
      </c>
      <c r="J15" s="91">
        <v>89</v>
      </c>
      <c r="K15" s="92">
        <f t="shared" si="1"/>
        <v>4.7638888888888887E-3</v>
      </c>
      <c r="L15" s="93"/>
      <c r="M15" s="188">
        <v>13</v>
      </c>
      <c r="N15" s="54" t="s">
        <v>80</v>
      </c>
      <c r="O15" s="55">
        <v>2.9201388888888888E-2</v>
      </c>
    </row>
    <row r="16" spans="1:15" x14ac:dyDescent="0.4">
      <c r="A16" s="90">
        <v>3</v>
      </c>
      <c r="B16" s="229" t="s">
        <v>178</v>
      </c>
      <c r="C16" s="290">
        <v>2.4120370370370372E-2</v>
      </c>
      <c r="D16" s="96">
        <f t="shared" si="2"/>
        <v>88</v>
      </c>
      <c r="E16" s="97">
        <v>2</v>
      </c>
      <c r="F16" s="180"/>
      <c r="G16" s="90">
        <v>14</v>
      </c>
      <c r="H16" s="229" t="s">
        <v>178</v>
      </c>
      <c r="I16" s="290">
        <v>2.4120370370370372E-2</v>
      </c>
      <c r="J16" s="91">
        <v>88</v>
      </c>
      <c r="K16" s="92">
        <f t="shared" si="1"/>
        <v>4.8240740740740744E-3</v>
      </c>
      <c r="L16" s="93"/>
      <c r="M16" s="188">
        <v>14</v>
      </c>
      <c r="N16" s="54" t="s">
        <v>181</v>
      </c>
      <c r="O16" s="55">
        <v>3.0219907407407407E-2</v>
      </c>
    </row>
    <row r="17" spans="1:15" x14ac:dyDescent="0.4">
      <c r="A17" s="90">
        <v>4</v>
      </c>
      <c r="B17" s="229" t="s">
        <v>173</v>
      </c>
      <c r="C17" s="290">
        <v>2.4525462962962968E-2</v>
      </c>
      <c r="D17" s="96">
        <f t="shared" si="2"/>
        <v>87</v>
      </c>
      <c r="E17" s="97">
        <v>2</v>
      </c>
      <c r="F17" s="181"/>
      <c r="G17" s="90">
        <v>15</v>
      </c>
      <c r="H17" s="229" t="s">
        <v>173</v>
      </c>
      <c r="I17" s="290">
        <v>2.4525462962962968E-2</v>
      </c>
      <c r="J17" s="91">
        <v>87</v>
      </c>
      <c r="K17" s="92">
        <f t="shared" si="1"/>
        <v>4.9050925925925937E-3</v>
      </c>
      <c r="L17" s="93"/>
      <c r="M17" s="188">
        <v>15</v>
      </c>
      <c r="N17" s="54" t="s">
        <v>11</v>
      </c>
      <c r="O17" s="55">
        <v>3.0613425925925929E-2</v>
      </c>
    </row>
    <row r="18" spans="1:15" x14ac:dyDescent="0.4">
      <c r="A18" s="90">
        <v>5</v>
      </c>
      <c r="B18" s="11" t="s">
        <v>86</v>
      </c>
      <c r="C18" s="290">
        <v>2.5104166666666664E-2</v>
      </c>
      <c r="D18" s="96">
        <f t="shared" si="2"/>
        <v>84</v>
      </c>
      <c r="E18" s="97">
        <v>2</v>
      </c>
      <c r="F18" s="181"/>
      <c r="G18" s="90">
        <v>16</v>
      </c>
      <c r="H18" s="11" t="s">
        <v>179</v>
      </c>
      <c r="I18" s="290">
        <v>2.4710648148148148E-2</v>
      </c>
      <c r="J18" s="91">
        <v>86</v>
      </c>
      <c r="K18" s="92">
        <f t="shared" si="1"/>
        <v>4.9421296296296297E-3</v>
      </c>
      <c r="L18" s="93"/>
      <c r="M18" s="188">
        <v>16</v>
      </c>
      <c r="N18" s="54" t="s">
        <v>57</v>
      </c>
      <c r="O18" s="55">
        <v>3.0810185185185187E-2</v>
      </c>
    </row>
    <row r="19" spans="1:15" x14ac:dyDescent="0.4">
      <c r="A19" s="90">
        <v>6</v>
      </c>
      <c r="B19" s="229" t="s">
        <v>119</v>
      </c>
      <c r="C19" s="290">
        <v>2.525462962962963E-2</v>
      </c>
      <c r="D19" s="96">
        <f t="shared" si="2"/>
        <v>82</v>
      </c>
      <c r="E19" s="97">
        <v>2</v>
      </c>
      <c r="F19" s="181"/>
      <c r="G19" s="90">
        <v>17</v>
      </c>
      <c r="H19" s="232" t="s">
        <v>17</v>
      </c>
      <c r="I19" s="290">
        <v>2.4988425925925928E-2</v>
      </c>
      <c r="J19" s="91">
        <v>85</v>
      </c>
      <c r="K19" s="92">
        <f t="shared" si="1"/>
        <v>4.9976851851851857E-3</v>
      </c>
      <c r="L19" s="93"/>
      <c r="M19" s="188">
        <v>17</v>
      </c>
      <c r="N19" s="54" t="s">
        <v>147</v>
      </c>
      <c r="O19" s="55">
        <v>3.0995370370370371E-2</v>
      </c>
    </row>
    <row r="20" spans="1:15" x14ac:dyDescent="0.4">
      <c r="A20" s="90">
        <v>7</v>
      </c>
      <c r="B20" s="229" t="s">
        <v>157</v>
      </c>
      <c r="C20" s="290">
        <v>2.5289351851851851E-2</v>
      </c>
      <c r="D20" s="96">
        <f t="shared" si="2"/>
        <v>81</v>
      </c>
      <c r="E20" s="97">
        <v>2</v>
      </c>
      <c r="F20" s="182"/>
      <c r="G20" s="90">
        <v>18</v>
      </c>
      <c r="H20" s="229" t="s">
        <v>86</v>
      </c>
      <c r="I20" s="290">
        <v>2.5104166666666664E-2</v>
      </c>
      <c r="J20" s="91">
        <v>84</v>
      </c>
      <c r="K20" s="92">
        <f t="shared" si="1"/>
        <v>5.0208333333333329E-3</v>
      </c>
      <c r="L20" s="93"/>
      <c r="M20" s="188">
        <v>18</v>
      </c>
      <c r="N20" s="54" t="s">
        <v>171</v>
      </c>
      <c r="O20" s="55">
        <v>3.1111111111111107E-2</v>
      </c>
    </row>
    <row r="21" spans="1:15" x14ac:dyDescent="0.4">
      <c r="A21" s="90">
        <v>8</v>
      </c>
      <c r="B21" s="229" t="s">
        <v>165</v>
      </c>
      <c r="C21" s="290">
        <v>2.6249999999999999E-2</v>
      </c>
      <c r="D21" s="96">
        <f t="shared" si="2"/>
        <v>80</v>
      </c>
      <c r="E21" s="97">
        <v>2</v>
      </c>
      <c r="F21" s="151"/>
      <c r="G21" s="90">
        <v>19</v>
      </c>
      <c r="H21" s="229" t="s">
        <v>116</v>
      </c>
      <c r="I21" s="290">
        <v>2.5173611111111108E-2</v>
      </c>
      <c r="J21" s="91">
        <v>83</v>
      </c>
      <c r="K21" s="92">
        <f t="shared" si="1"/>
        <v>5.0347222222222217E-3</v>
      </c>
      <c r="L21" s="93"/>
      <c r="M21" s="188">
        <v>19</v>
      </c>
      <c r="N21" s="54" t="s">
        <v>92</v>
      </c>
      <c r="O21" s="55">
        <v>3.1226851851851853E-2</v>
      </c>
    </row>
    <row r="22" spans="1:15" ht="12.75" customHeight="1" x14ac:dyDescent="0.4">
      <c r="A22" s="90">
        <v>9</v>
      </c>
      <c r="B22" s="229" t="s">
        <v>164</v>
      </c>
      <c r="C22" s="290">
        <v>2.7349537037037037E-2</v>
      </c>
      <c r="D22" s="96">
        <f t="shared" si="2"/>
        <v>77</v>
      </c>
      <c r="E22" s="97">
        <v>2</v>
      </c>
      <c r="F22" s="151"/>
      <c r="G22" s="90">
        <v>20</v>
      </c>
      <c r="H22" s="229" t="s">
        <v>119</v>
      </c>
      <c r="I22" s="290">
        <v>2.525462962962963E-2</v>
      </c>
      <c r="J22" s="91">
        <v>82</v>
      </c>
      <c r="K22" s="92">
        <f t="shared" si="1"/>
        <v>5.0509259259259257E-3</v>
      </c>
      <c r="L22" s="93"/>
      <c r="M22" s="188">
        <v>20</v>
      </c>
      <c r="N22" s="54" t="s">
        <v>117</v>
      </c>
      <c r="O22" s="55">
        <v>3.3391203703703708E-2</v>
      </c>
    </row>
    <row r="23" spans="1:15" x14ac:dyDescent="0.4">
      <c r="A23" s="90">
        <v>10</v>
      </c>
      <c r="B23" s="11" t="s">
        <v>79</v>
      </c>
      <c r="C23" s="290">
        <v>2.8518518518518523E-2</v>
      </c>
      <c r="D23" s="96">
        <f t="shared" si="2"/>
        <v>70</v>
      </c>
      <c r="E23" s="97">
        <v>2</v>
      </c>
      <c r="F23" s="151"/>
      <c r="G23" s="90">
        <v>21</v>
      </c>
      <c r="H23" s="11" t="s">
        <v>157</v>
      </c>
      <c r="I23" s="290">
        <v>2.5289351851851851E-2</v>
      </c>
      <c r="J23" s="91">
        <v>81</v>
      </c>
      <c r="K23" s="92">
        <f t="shared" si="1"/>
        <v>5.0578703703703706E-3</v>
      </c>
      <c r="L23" s="93"/>
      <c r="M23" s="188">
        <v>21</v>
      </c>
      <c r="N23" s="54" t="s">
        <v>176</v>
      </c>
      <c r="O23" s="55">
        <v>3.3449074074074069E-2</v>
      </c>
    </row>
    <row r="24" spans="1:15" x14ac:dyDescent="0.4">
      <c r="A24" s="99">
        <v>1</v>
      </c>
      <c r="B24" s="240" t="s">
        <v>179</v>
      </c>
      <c r="C24" s="289">
        <v>2.4710648148148148E-2</v>
      </c>
      <c r="D24" s="87">
        <f t="shared" si="2"/>
        <v>86</v>
      </c>
      <c r="E24" s="88">
        <v>3</v>
      </c>
      <c r="F24" s="151"/>
      <c r="G24" s="90">
        <v>22</v>
      </c>
      <c r="H24" s="229" t="s">
        <v>273</v>
      </c>
      <c r="I24" s="290">
        <v>2.5312500000000002E-2</v>
      </c>
      <c r="J24" s="91" t="s">
        <v>109</v>
      </c>
      <c r="K24" s="92">
        <f t="shared" si="1"/>
        <v>5.0625000000000002E-3</v>
      </c>
      <c r="L24" s="93"/>
      <c r="M24" s="188">
        <v>22</v>
      </c>
      <c r="N24" s="54" t="s">
        <v>106</v>
      </c>
      <c r="O24" s="55">
        <v>3.3483796296296296E-2</v>
      </c>
    </row>
    <row r="25" spans="1:15" x14ac:dyDescent="0.4">
      <c r="A25" s="90">
        <v>2</v>
      </c>
      <c r="B25" s="229" t="s">
        <v>116</v>
      </c>
      <c r="C25" s="290">
        <v>2.5173611111111108E-2</v>
      </c>
      <c r="D25" s="96">
        <f t="shared" si="2"/>
        <v>83</v>
      </c>
      <c r="E25" s="97">
        <v>3</v>
      </c>
      <c r="F25" s="151"/>
      <c r="G25" s="90">
        <v>23</v>
      </c>
      <c r="H25" s="229" t="s">
        <v>165</v>
      </c>
      <c r="I25" s="290">
        <v>2.6249999999999999E-2</v>
      </c>
      <c r="J25" s="91">
        <v>80</v>
      </c>
      <c r="K25" s="92">
        <f t="shared" si="1"/>
        <v>5.2499999999999995E-3</v>
      </c>
      <c r="L25" s="93"/>
      <c r="M25" s="188">
        <v>23</v>
      </c>
      <c r="N25" s="54" t="s">
        <v>58</v>
      </c>
      <c r="O25" s="55">
        <v>3.5231481481481482E-2</v>
      </c>
    </row>
    <row r="26" spans="1:15" x14ac:dyDescent="0.4">
      <c r="A26" s="90">
        <v>3</v>
      </c>
      <c r="B26" s="229" t="s">
        <v>175</v>
      </c>
      <c r="C26" s="290">
        <v>2.642361111111111E-2</v>
      </c>
      <c r="D26" s="96">
        <f t="shared" si="2"/>
        <v>79</v>
      </c>
      <c r="E26" s="97">
        <v>3</v>
      </c>
      <c r="F26" s="151"/>
      <c r="G26" s="90">
        <v>24</v>
      </c>
      <c r="H26" s="229" t="s">
        <v>175</v>
      </c>
      <c r="I26" s="290">
        <v>2.642361111111111E-2</v>
      </c>
      <c r="J26" s="91">
        <v>79</v>
      </c>
      <c r="K26" s="92">
        <f t="shared" si="1"/>
        <v>5.2847222222222219E-3</v>
      </c>
      <c r="L26" s="93"/>
      <c r="M26" s="188">
        <v>24</v>
      </c>
      <c r="N26" s="54" t="s">
        <v>25</v>
      </c>
      <c r="O26" s="55">
        <v>3.5266203703703702E-2</v>
      </c>
    </row>
    <row r="27" spans="1:15" x14ac:dyDescent="0.4">
      <c r="A27" s="94">
        <v>4</v>
      </c>
      <c r="B27" s="229" t="s">
        <v>123</v>
      </c>
      <c r="C27" s="290">
        <v>2.704861111111111E-2</v>
      </c>
      <c r="D27" s="96">
        <f t="shared" si="2"/>
        <v>78</v>
      </c>
      <c r="E27" s="97">
        <v>3</v>
      </c>
      <c r="F27" s="151"/>
      <c r="G27" s="90">
        <v>25</v>
      </c>
      <c r="H27" s="229" t="s">
        <v>123</v>
      </c>
      <c r="I27" s="290">
        <v>2.704861111111111E-2</v>
      </c>
      <c r="J27" s="91">
        <v>78</v>
      </c>
      <c r="K27" s="92">
        <f t="shared" si="1"/>
        <v>5.409722222222222E-3</v>
      </c>
      <c r="L27" s="93"/>
      <c r="M27" s="188">
        <v>25</v>
      </c>
      <c r="N27" s="54" t="s">
        <v>81</v>
      </c>
      <c r="O27" s="55">
        <v>3.6712962962962961E-2</v>
      </c>
    </row>
    <row r="28" spans="1:15" x14ac:dyDescent="0.4">
      <c r="A28" s="90">
        <v>5</v>
      </c>
      <c r="B28" s="229" t="s">
        <v>274</v>
      </c>
      <c r="C28" s="290">
        <v>2.7384259259259257E-2</v>
      </c>
      <c r="D28" s="96">
        <f t="shared" si="2"/>
        <v>76</v>
      </c>
      <c r="E28" s="97">
        <v>3</v>
      </c>
      <c r="F28" s="151"/>
      <c r="G28" s="90">
        <v>26</v>
      </c>
      <c r="H28" s="229" t="s">
        <v>164</v>
      </c>
      <c r="I28" s="290">
        <v>2.7349537037037037E-2</v>
      </c>
      <c r="J28" s="91">
        <v>77</v>
      </c>
      <c r="K28" s="92">
        <f t="shared" si="1"/>
        <v>5.4699074074074077E-3</v>
      </c>
      <c r="L28" s="93"/>
      <c r="M28" s="188">
        <v>26</v>
      </c>
      <c r="N28" s="54" t="s">
        <v>22</v>
      </c>
      <c r="O28" s="55">
        <v>3.6724537037037035E-2</v>
      </c>
    </row>
    <row r="29" spans="1:15" x14ac:dyDescent="0.4">
      <c r="A29" s="90">
        <v>6</v>
      </c>
      <c r="B29" s="229" t="s">
        <v>167</v>
      </c>
      <c r="C29" s="290">
        <v>2.7511574074074074E-2</v>
      </c>
      <c r="D29" s="96">
        <f t="shared" si="2"/>
        <v>75</v>
      </c>
      <c r="E29" s="97">
        <v>3</v>
      </c>
      <c r="F29" s="151"/>
      <c r="G29" s="90">
        <v>27</v>
      </c>
      <c r="H29" s="11" t="s">
        <v>274</v>
      </c>
      <c r="I29" s="290">
        <v>2.7384259259259257E-2</v>
      </c>
      <c r="J29" s="91">
        <v>76</v>
      </c>
      <c r="K29" s="92">
        <f t="shared" si="1"/>
        <v>5.4768518518518517E-3</v>
      </c>
      <c r="L29" s="93"/>
      <c r="M29" s="188">
        <v>27</v>
      </c>
      <c r="N29" s="54" t="s">
        <v>68</v>
      </c>
      <c r="O29" s="55">
        <v>3.78587962962963E-2</v>
      </c>
    </row>
    <row r="30" spans="1:15" x14ac:dyDescent="0.4">
      <c r="A30" s="94">
        <v>7</v>
      </c>
      <c r="B30" s="229" t="s">
        <v>169</v>
      </c>
      <c r="C30" s="290">
        <v>2.7627314814814813E-2</v>
      </c>
      <c r="D30" s="96">
        <f t="shared" si="2"/>
        <v>73</v>
      </c>
      <c r="E30" s="97">
        <v>3</v>
      </c>
      <c r="F30" s="151"/>
      <c r="G30" s="90">
        <v>28</v>
      </c>
      <c r="H30" s="229" t="s">
        <v>167</v>
      </c>
      <c r="I30" s="290">
        <v>2.7511574074074074E-2</v>
      </c>
      <c r="J30" s="91">
        <v>75</v>
      </c>
      <c r="K30" s="92">
        <f t="shared" si="1"/>
        <v>5.5023148148148149E-3</v>
      </c>
      <c r="L30" s="93"/>
      <c r="M30" s="188">
        <v>28</v>
      </c>
      <c r="N30" s="54" t="s">
        <v>21</v>
      </c>
      <c r="O30" s="55">
        <v>3.8599537037037036E-2</v>
      </c>
    </row>
    <row r="31" spans="1:15" x14ac:dyDescent="0.4">
      <c r="A31" s="94">
        <v>8</v>
      </c>
      <c r="B31" s="229" t="s">
        <v>37</v>
      </c>
      <c r="C31" s="290">
        <v>2.7870370370370368E-2</v>
      </c>
      <c r="D31" s="96">
        <f t="shared" si="2"/>
        <v>72</v>
      </c>
      <c r="E31" s="97">
        <v>3</v>
      </c>
      <c r="F31" s="182"/>
      <c r="G31" s="90">
        <v>29</v>
      </c>
      <c r="H31" s="229" t="s">
        <v>180</v>
      </c>
      <c r="I31" s="290">
        <v>2.7569444444444448E-2</v>
      </c>
      <c r="J31" s="91">
        <v>74</v>
      </c>
      <c r="K31" s="92">
        <f t="shared" si="1"/>
        <v>5.5138888888888894E-3</v>
      </c>
      <c r="L31" s="93"/>
      <c r="M31" s="188">
        <v>29</v>
      </c>
      <c r="N31" s="54" t="s">
        <v>24</v>
      </c>
      <c r="O31" s="55">
        <v>3.9166666666666662E-2</v>
      </c>
    </row>
    <row r="32" spans="1:15" x14ac:dyDescent="0.4">
      <c r="A32" s="90">
        <v>9</v>
      </c>
      <c r="B32" s="232" t="s">
        <v>98</v>
      </c>
      <c r="C32" s="290">
        <v>2.7951388888888887E-2</v>
      </c>
      <c r="D32" s="96">
        <f t="shared" si="2"/>
        <v>71</v>
      </c>
      <c r="E32" s="97">
        <v>3</v>
      </c>
      <c r="F32" s="151"/>
      <c r="G32" s="90">
        <v>30</v>
      </c>
      <c r="H32" s="229" t="s">
        <v>169</v>
      </c>
      <c r="I32" s="290">
        <v>2.7627314814814813E-2</v>
      </c>
      <c r="J32" s="91">
        <v>73</v>
      </c>
      <c r="K32" s="92">
        <f t="shared" si="1"/>
        <v>5.5254629629629629E-3</v>
      </c>
      <c r="L32" s="93"/>
      <c r="M32" s="188">
        <v>30</v>
      </c>
      <c r="N32" s="54" t="s">
        <v>14</v>
      </c>
      <c r="O32" s="55">
        <v>3.9618055555555552E-2</v>
      </c>
    </row>
    <row r="33" spans="1:15" ht="12.75" customHeight="1" x14ac:dyDescent="0.4">
      <c r="A33" s="90">
        <v>10</v>
      </c>
      <c r="B33" s="232" t="s">
        <v>18</v>
      </c>
      <c r="C33" s="290">
        <v>2.9861111111111113E-2</v>
      </c>
      <c r="D33" s="96">
        <f t="shared" si="2"/>
        <v>62</v>
      </c>
      <c r="E33" s="97">
        <v>3</v>
      </c>
      <c r="F33" s="151"/>
      <c r="G33" s="90">
        <v>31</v>
      </c>
      <c r="H33" s="229" t="s">
        <v>37</v>
      </c>
      <c r="I33" s="290">
        <v>2.7870370370370368E-2</v>
      </c>
      <c r="J33" s="91">
        <v>72</v>
      </c>
      <c r="K33" s="92">
        <f t="shared" si="1"/>
        <v>5.5740740740740733E-3</v>
      </c>
      <c r="L33" s="93"/>
      <c r="M33" s="188">
        <v>31</v>
      </c>
      <c r="N33" s="54" t="s">
        <v>33</v>
      </c>
      <c r="O33" s="55">
        <v>4.1747685185185186E-2</v>
      </c>
    </row>
    <row r="34" spans="1:15" ht="12.75" customHeight="1" x14ac:dyDescent="0.4">
      <c r="A34" s="100">
        <v>11</v>
      </c>
      <c r="B34" s="230" t="s">
        <v>176</v>
      </c>
      <c r="C34" s="291">
        <v>3.3449074074074069E-2</v>
      </c>
      <c r="D34" s="102">
        <f t="shared" si="2"/>
        <v>52</v>
      </c>
      <c r="E34" s="103">
        <v>3</v>
      </c>
      <c r="F34" s="151"/>
      <c r="G34" s="90">
        <v>32</v>
      </c>
      <c r="H34" s="232" t="s">
        <v>98</v>
      </c>
      <c r="I34" s="290">
        <v>2.7951388888888887E-2</v>
      </c>
      <c r="J34" s="91">
        <v>71</v>
      </c>
      <c r="K34" s="92">
        <f t="shared" si="1"/>
        <v>5.5902777777777773E-3</v>
      </c>
      <c r="L34" s="93"/>
      <c r="M34" s="188">
        <v>32</v>
      </c>
      <c r="N34" s="54" t="s">
        <v>150</v>
      </c>
      <c r="O34" s="55">
        <v>4.7511574074074074E-2</v>
      </c>
    </row>
    <row r="35" spans="1:15" x14ac:dyDescent="0.4">
      <c r="A35" s="90">
        <v>1</v>
      </c>
      <c r="B35" s="229" t="s">
        <v>180</v>
      </c>
      <c r="C35" s="290">
        <v>2.7569444444444448E-2</v>
      </c>
      <c r="D35" s="90">
        <f t="shared" si="2"/>
        <v>74</v>
      </c>
      <c r="E35" s="104">
        <v>4</v>
      </c>
      <c r="G35" s="90">
        <v>33</v>
      </c>
      <c r="H35" s="229" t="s">
        <v>79</v>
      </c>
      <c r="I35" s="290">
        <v>2.8518518518518523E-2</v>
      </c>
      <c r="J35" s="91">
        <v>70</v>
      </c>
      <c r="K35" s="92">
        <f t="shared" si="1"/>
        <v>5.7037037037037048E-3</v>
      </c>
      <c r="M35" s="292"/>
      <c r="N35" s="367"/>
      <c r="O35" s="368"/>
    </row>
    <row r="36" spans="1:15" x14ac:dyDescent="0.4">
      <c r="A36" s="90">
        <v>2</v>
      </c>
      <c r="B36" s="229" t="s">
        <v>159</v>
      </c>
      <c r="C36" s="290">
        <v>2.8611111111111115E-2</v>
      </c>
      <c r="D36" s="90">
        <f t="shared" si="2"/>
        <v>69</v>
      </c>
      <c r="E36" s="104">
        <v>4</v>
      </c>
      <c r="G36" s="90">
        <v>34</v>
      </c>
      <c r="H36" s="229" t="s">
        <v>159</v>
      </c>
      <c r="I36" s="290">
        <v>2.8611111111111115E-2</v>
      </c>
      <c r="J36" s="91">
        <v>69</v>
      </c>
      <c r="K36" s="92">
        <f t="shared" si="1"/>
        <v>5.7222222222222232E-3</v>
      </c>
    </row>
    <row r="37" spans="1:15" x14ac:dyDescent="0.4">
      <c r="A37" s="90">
        <v>3</v>
      </c>
      <c r="B37" s="229" t="s">
        <v>156</v>
      </c>
      <c r="C37" s="290">
        <v>2.8715277777777781E-2</v>
      </c>
      <c r="D37" s="90">
        <f t="shared" ref="D37:D64" si="3">VLOOKUP($B37,$H$2:$J$69,3,FALSE)</f>
        <v>68</v>
      </c>
      <c r="E37" s="104">
        <v>4</v>
      </c>
      <c r="G37" s="90">
        <v>35</v>
      </c>
      <c r="H37" s="229" t="s">
        <v>156</v>
      </c>
      <c r="I37" s="290">
        <v>2.8715277777777781E-2</v>
      </c>
      <c r="J37" s="91">
        <v>68</v>
      </c>
      <c r="K37" s="92">
        <f t="shared" si="1"/>
        <v>5.7430555555555559E-3</v>
      </c>
    </row>
    <row r="38" spans="1:15" x14ac:dyDescent="0.4">
      <c r="A38" s="90">
        <v>4</v>
      </c>
      <c r="B38" s="229" t="s">
        <v>19</v>
      </c>
      <c r="C38" s="290">
        <v>2.900462962962963E-2</v>
      </c>
      <c r="D38" s="90">
        <f t="shared" si="3"/>
        <v>67</v>
      </c>
      <c r="E38" s="104">
        <v>4</v>
      </c>
      <c r="G38" s="90">
        <v>36</v>
      </c>
      <c r="H38" s="229" t="s">
        <v>19</v>
      </c>
      <c r="I38" s="290">
        <v>2.900462962962963E-2</v>
      </c>
      <c r="J38" s="91">
        <v>67</v>
      </c>
      <c r="K38" s="92">
        <f t="shared" si="1"/>
        <v>5.8009259259259264E-3</v>
      </c>
    </row>
    <row r="39" spans="1:15" x14ac:dyDescent="0.4">
      <c r="A39" s="90">
        <v>5</v>
      </c>
      <c r="B39" s="11" t="s">
        <v>80</v>
      </c>
      <c r="C39" s="290">
        <v>2.9201388888888888E-2</v>
      </c>
      <c r="D39" s="90">
        <f t="shared" si="3"/>
        <v>66</v>
      </c>
      <c r="E39" s="104">
        <v>4</v>
      </c>
      <c r="G39" s="90">
        <v>37</v>
      </c>
      <c r="H39" s="11" t="s">
        <v>80</v>
      </c>
      <c r="I39" s="290">
        <v>2.9201388888888888E-2</v>
      </c>
      <c r="J39" s="91">
        <v>66</v>
      </c>
      <c r="K39" s="92">
        <f t="shared" si="1"/>
        <v>5.8402777777777776E-3</v>
      </c>
    </row>
    <row r="40" spans="1:15" x14ac:dyDescent="0.4">
      <c r="A40" s="90">
        <v>6</v>
      </c>
      <c r="B40" s="11" t="s">
        <v>275</v>
      </c>
      <c r="C40" s="290">
        <v>2.9224537037037038E-2</v>
      </c>
      <c r="D40" s="90">
        <f t="shared" si="3"/>
        <v>65</v>
      </c>
      <c r="E40" s="104">
        <v>4</v>
      </c>
      <c r="G40" s="90">
        <v>38</v>
      </c>
      <c r="H40" s="11" t="s">
        <v>275</v>
      </c>
      <c r="I40" s="290">
        <v>2.9224537037037038E-2</v>
      </c>
      <c r="J40" s="91">
        <v>65</v>
      </c>
      <c r="K40" s="92">
        <f t="shared" si="1"/>
        <v>5.844907407407408E-3</v>
      </c>
    </row>
    <row r="41" spans="1:15" x14ac:dyDescent="0.4">
      <c r="A41" s="90">
        <v>7</v>
      </c>
      <c r="B41" s="229" t="s">
        <v>56</v>
      </c>
      <c r="C41" s="290">
        <v>2.9351851851851851E-2</v>
      </c>
      <c r="D41" s="90">
        <f t="shared" si="3"/>
        <v>64</v>
      </c>
      <c r="E41" s="104">
        <v>4</v>
      </c>
      <c r="G41" s="90">
        <v>39</v>
      </c>
      <c r="H41" s="229" t="s">
        <v>56</v>
      </c>
      <c r="I41" s="290">
        <v>2.9351851851851851E-2</v>
      </c>
      <c r="J41" s="91">
        <v>64</v>
      </c>
      <c r="K41" s="92">
        <f t="shared" si="1"/>
        <v>5.8703703703703704E-3</v>
      </c>
    </row>
    <row r="42" spans="1:15" x14ac:dyDescent="0.4">
      <c r="A42" s="90">
        <v>8</v>
      </c>
      <c r="B42" s="229" t="s">
        <v>11</v>
      </c>
      <c r="C42" s="290">
        <v>3.0613425925925929E-2</v>
      </c>
      <c r="D42" s="90">
        <f t="shared" si="3"/>
        <v>60</v>
      </c>
      <c r="E42" s="104">
        <v>4</v>
      </c>
      <c r="G42" s="90">
        <v>40</v>
      </c>
      <c r="H42" s="229" t="s">
        <v>99</v>
      </c>
      <c r="I42" s="290">
        <v>2.9479166666666667E-2</v>
      </c>
      <c r="J42" s="91">
        <v>63</v>
      </c>
      <c r="K42" s="92">
        <f t="shared" si="1"/>
        <v>5.8958333333333337E-3</v>
      </c>
    </row>
    <row r="43" spans="1:15" x14ac:dyDescent="0.4">
      <c r="A43" s="90">
        <v>9</v>
      </c>
      <c r="B43" s="5" t="s">
        <v>171</v>
      </c>
      <c r="C43" s="290">
        <v>3.1111111111111107E-2</v>
      </c>
      <c r="D43" s="90">
        <f t="shared" si="3"/>
        <v>56</v>
      </c>
      <c r="E43" s="104">
        <v>4</v>
      </c>
      <c r="G43" s="90">
        <v>41</v>
      </c>
      <c r="H43" s="232" t="s">
        <v>18</v>
      </c>
      <c r="I43" s="290">
        <v>2.9861111111111113E-2</v>
      </c>
      <c r="J43" s="91">
        <v>62</v>
      </c>
      <c r="K43" s="92">
        <f t="shared" si="1"/>
        <v>5.9722222222222225E-3</v>
      </c>
    </row>
    <row r="44" spans="1:15" x14ac:dyDescent="0.4">
      <c r="A44" s="99">
        <v>1</v>
      </c>
      <c r="B44" s="240" t="s">
        <v>99</v>
      </c>
      <c r="C44" s="289">
        <v>2.9479166666666667E-2</v>
      </c>
      <c r="D44" s="99">
        <f t="shared" si="3"/>
        <v>63</v>
      </c>
      <c r="E44" s="107">
        <v>5</v>
      </c>
      <c r="G44" s="90">
        <v>42</v>
      </c>
      <c r="H44" s="229" t="s">
        <v>181</v>
      </c>
      <c r="I44" s="290">
        <v>3.0219907407407407E-2</v>
      </c>
      <c r="J44" s="91">
        <v>61</v>
      </c>
      <c r="K44" s="92">
        <f t="shared" si="1"/>
        <v>6.0439814814814818E-3</v>
      </c>
    </row>
    <row r="45" spans="1:15" x14ac:dyDescent="0.4">
      <c r="A45" s="90">
        <v>2</v>
      </c>
      <c r="B45" s="229" t="s">
        <v>181</v>
      </c>
      <c r="C45" s="290">
        <v>3.0219907407407407E-2</v>
      </c>
      <c r="D45" s="90">
        <f t="shared" si="3"/>
        <v>61</v>
      </c>
      <c r="E45" s="104">
        <v>5</v>
      </c>
      <c r="G45" s="90">
        <v>43</v>
      </c>
      <c r="H45" s="229" t="s">
        <v>11</v>
      </c>
      <c r="I45" s="290">
        <v>3.0613425925925929E-2</v>
      </c>
      <c r="J45" s="91">
        <v>60</v>
      </c>
      <c r="K45" s="92">
        <f t="shared" si="1"/>
        <v>6.1226851851851859E-3</v>
      </c>
    </row>
    <row r="46" spans="1:15" x14ac:dyDescent="0.4">
      <c r="A46" s="90">
        <v>3</v>
      </c>
      <c r="B46" s="229" t="s">
        <v>57</v>
      </c>
      <c r="C46" s="290">
        <v>3.0810185185185187E-2</v>
      </c>
      <c r="D46" s="90">
        <f t="shared" si="3"/>
        <v>59</v>
      </c>
      <c r="E46" s="104">
        <v>5</v>
      </c>
      <c r="G46" s="90">
        <v>44</v>
      </c>
      <c r="H46" s="229" t="s">
        <v>57</v>
      </c>
      <c r="I46" s="290">
        <v>3.0810185185185187E-2</v>
      </c>
      <c r="J46" s="91">
        <v>59</v>
      </c>
      <c r="K46" s="92">
        <f t="shared" si="1"/>
        <v>6.162037037037037E-3</v>
      </c>
    </row>
    <row r="47" spans="1:15" x14ac:dyDescent="0.4">
      <c r="A47" s="90">
        <v>4</v>
      </c>
      <c r="B47" s="229" t="s">
        <v>12</v>
      </c>
      <c r="C47" s="290">
        <v>3.107638888888889E-2</v>
      </c>
      <c r="D47" s="90">
        <f t="shared" si="3"/>
        <v>57</v>
      </c>
      <c r="E47" s="104">
        <v>5</v>
      </c>
      <c r="G47" s="90">
        <v>45</v>
      </c>
      <c r="H47" s="229" t="s">
        <v>147</v>
      </c>
      <c r="I47" s="290">
        <v>3.0995370370370371E-2</v>
      </c>
      <c r="J47" s="91">
        <v>58</v>
      </c>
      <c r="K47" s="92">
        <f t="shared" si="1"/>
        <v>6.1990740740740739E-3</v>
      </c>
    </row>
    <row r="48" spans="1:15" x14ac:dyDescent="0.4">
      <c r="A48" s="90">
        <v>5</v>
      </c>
      <c r="B48" s="229" t="s">
        <v>92</v>
      </c>
      <c r="C48" s="290">
        <v>3.1226851851851853E-2</v>
      </c>
      <c r="D48" s="90">
        <f t="shared" si="3"/>
        <v>55</v>
      </c>
      <c r="E48" s="104">
        <v>5</v>
      </c>
      <c r="G48" s="90">
        <v>46</v>
      </c>
      <c r="H48" s="229" t="s">
        <v>12</v>
      </c>
      <c r="I48" s="290">
        <v>3.107638888888889E-2</v>
      </c>
      <c r="J48" s="91">
        <v>57</v>
      </c>
      <c r="K48" s="92">
        <f t="shared" si="1"/>
        <v>6.2152777777777779E-3</v>
      </c>
    </row>
    <row r="49" spans="1:11" x14ac:dyDescent="0.4">
      <c r="A49" s="90">
        <v>6</v>
      </c>
      <c r="B49" s="232" t="s">
        <v>83</v>
      </c>
      <c r="C49" s="290">
        <v>3.2569444444444443E-2</v>
      </c>
      <c r="D49" s="90">
        <f t="shared" si="3"/>
        <v>54</v>
      </c>
      <c r="E49" s="104">
        <v>5</v>
      </c>
      <c r="G49" s="90">
        <v>47</v>
      </c>
      <c r="H49" s="288" t="s">
        <v>171</v>
      </c>
      <c r="I49" s="290">
        <v>3.1111111111111107E-2</v>
      </c>
      <c r="J49" s="91">
        <v>56</v>
      </c>
      <c r="K49" s="92">
        <f t="shared" si="1"/>
        <v>6.222222222222221E-3</v>
      </c>
    </row>
    <row r="50" spans="1:11" x14ac:dyDescent="0.4">
      <c r="A50" s="90">
        <v>7</v>
      </c>
      <c r="B50" s="229" t="s">
        <v>106</v>
      </c>
      <c r="C50" s="290">
        <v>3.3483796296296296E-2</v>
      </c>
      <c r="D50" s="90">
        <f t="shared" si="3"/>
        <v>51</v>
      </c>
      <c r="E50" s="104">
        <v>5</v>
      </c>
      <c r="G50" s="90">
        <v>48</v>
      </c>
      <c r="H50" s="229" t="s">
        <v>92</v>
      </c>
      <c r="I50" s="290">
        <v>3.1226851851851853E-2</v>
      </c>
      <c r="J50" s="91">
        <v>55</v>
      </c>
      <c r="K50" s="92">
        <f t="shared" si="1"/>
        <v>6.2453703703703707E-3</v>
      </c>
    </row>
    <row r="51" spans="1:11" x14ac:dyDescent="0.4">
      <c r="A51" s="100">
        <v>8</v>
      </c>
      <c r="B51" s="230" t="s">
        <v>58</v>
      </c>
      <c r="C51" s="291">
        <v>3.5231481481481482E-2</v>
      </c>
      <c r="D51" s="100">
        <f t="shared" si="3"/>
        <v>50</v>
      </c>
      <c r="E51" s="109">
        <v>5</v>
      </c>
      <c r="G51" s="90">
        <v>49</v>
      </c>
      <c r="H51" s="232" t="s">
        <v>83</v>
      </c>
      <c r="I51" s="290">
        <v>3.2569444444444443E-2</v>
      </c>
      <c r="J51" s="91">
        <v>54</v>
      </c>
      <c r="K51" s="92">
        <f t="shared" si="1"/>
        <v>6.5138888888888885E-3</v>
      </c>
    </row>
    <row r="52" spans="1:11" x14ac:dyDescent="0.4">
      <c r="A52" s="99">
        <v>1</v>
      </c>
      <c r="B52" s="240" t="s">
        <v>147</v>
      </c>
      <c r="C52" s="289">
        <v>3.0995370370370371E-2</v>
      </c>
      <c r="D52" s="99">
        <f t="shared" si="3"/>
        <v>58</v>
      </c>
      <c r="E52" s="107">
        <v>6</v>
      </c>
      <c r="G52" s="90">
        <v>50</v>
      </c>
      <c r="H52" s="11" t="s">
        <v>117</v>
      </c>
      <c r="I52" s="290">
        <v>3.3391203703703708E-2</v>
      </c>
      <c r="J52" s="91">
        <v>53</v>
      </c>
      <c r="K52" s="92">
        <f t="shared" si="1"/>
        <v>6.6782407407407415E-3</v>
      </c>
    </row>
    <row r="53" spans="1:11" x14ac:dyDescent="0.4">
      <c r="A53" s="90">
        <v>2</v>
      </c>
      <c r="B53" s="229" t="s">
        <v>25</v>
      </c>
      <c r="C53" s="290">
        <v>3.5266203703703702E-2</v>
      </c>
      <c r="D53" s="90">
        <f t="shared" si="3"/>
        <v>49</v>
      </c>
      <c r="E53" s="104">
        <v>6</v>
      </c>
      <c r="G53" s="90">
        <v>51</v>
      </c>
      <c r="H53" s="229" t="s">
        <v>176</v>
      </c>
      <c r="I53" s="290">
        <v>3.3449074074074069E-2</v>
      </c>
      <c r="J53" s="91">
        <v>52</v>
      </c>
      <c r="K53" s="92">
        <f t="shared" si="1"/>
        <v>6.6898148148148134E-3</v>
      </c>
    </row>
    <row r="54" spans="1:11" x14ac:dyDescent="0.4">
      <c r="A54" s="90">
        <v>3</v>
      </c>
      <c r="B54" s="232" t="s">
        <v>81</v>
      </c>
      <c r="C54" s="290">
        <v>3.6712962962962961E-2</v>
      </c>
      <c r="D54" s="90">
        <f t="shared" si="3"/>
        <v>48</v>
      </c>
      <c r="E54" s="104">
        <v>6</v>
      </c>
      <c r="G54" s="90">
        <v>52</v>
      </c>
      <c r="H54" s="11" t="s">
        <v>106</v>
      </c>
      <c r="I54" s="290">
        <v>3.3483796296296296E-2</v>
      </c>
      <c r="J54" s="91">
        <v>51</v>
      </c>
      <c r="K54" s="92">
        <f t="shared" si="1"/>
        <v>6.6967592592592591E-3</v>
      </c>
    </row>
    <row r="55" spans="1:11" x14ac:dyDescent="0.4">
      <c r="A55" s="90">
        <v>4</v>
      </c>
      <c r="B55" s="229" t="s">
        <v>22</v>
      </c>
      <c r="C55" s="290">
        <v>3.6724537037037035E-2</v>
      </c>
      <c r="D55" s="90">
        <f t="shared" si="3"/>
        <v>47</v>
      </c>
      <c r="E55" s="104">
        <v>6</v>
      </c>
      <c r="G55" s="90">
        <v>53</v>
      </c>
      <c r="H55" s="229" t="s">
        <v>58</v>
      </c>
      <c r="I55" s="290">
        <v>3.5231481481481482E-2</v>
      </c>
      <c r="J55" s="91">
        <v>50</v>
      </c>
      <c r="K55" s="92">
        <f t="shared" si="1"/>
        <v>7.0462962962962962E-3</v>
      </c>
    </row>
    <row r="56" spans="1:11" x14ac:dyDescent="0.4">
      <c r="A56" s="90">
        <v>5</v>
      </c>
      <c r="B56" s="229" t="s">
        <v>31</v>
      </c>
      <c r="C56" s="290">
        <v>3.7303240740740741E-2</v>
      </c>
      <c r="D56" s="90">
        <f t="shared" si="3"/>
        <v>46</v>
      </c>
      <c r="E56" s="104">
        <v>6</v>
      </c>
      <c r="G56" s="90">
        <v>54</v>
      </c>
      <c r="H56" s="11" t="s">
        <v>25</v>
      </c>
      <c r="I56" s="290">
        <v>3.5266203703703702E-2</v>
      </c>
      <c r="J56" s="91">
        <v>49</v>
      </c>
      <c r="K56" s="92">
        <f t="shared" si="1"/>
        <v>7.0532407407407401E-3</v>
      </c>
    </row>
    <row r="57" spans="1:11" x14ac:dyDescent="0.4">
      <c r="A57" s="100">
        <v>6</v>
      </c>
      <c r="B57" s="230" t="s">
        <v>68</v>
      </c>
      <c r="C57" s="291">
        <v>3.78587962962963E-2</v>
      </c>
      <c r="D57" s="100">
        <f t="shared" si="3"/>
        <v>45</v>
      </c>
      <c r="E57" s="109">
        <v>6</v>
      </c>
      <c r="G57" s="90">
        <v>55</v>
      </c>
      <c r="H57" s="232" t="s">
        <v>81</v>
      </c>
      <c r="I57" s="290">
        <v>3.6712962962962961E-2</v>
      </c>
      <c r="J57" s="91">
        <v>48</v>
      </c>
      <c r="K57" s="92">
        <f t="shared" si="1"/>
        <v>7.3425925925925924E-3</v>
      </c>
    </row>
    <row r="58" spans="1:11" x14ac:dyDescent="0.4">
      <c r="A58" s="99">
        <v>1</v>
      </c>
      <c r="B58" s="240" t="s">
        <v>117</v>
      </c>
      <c r="C58" s="289">
        <v>3.3391203703703708E-2</v>
      </c>
      <c r="D58" s="99">
        <f t="shared" si="3"/>
        <v>53</v>
      </c>
      <c r="E58" s="107">
        <v>7</v>
      </c>
      <c r="G58" s="90">
        <v>56</v>
      </c>
      <c r="H58" s="229" t="s">
        <v>22</v>
      </c>
      <c r="I58" s="290">
        <v>3.6724537037037035E-2</v>
      </c>
      <c r="J58" s="91">
        <v>47</v>
      </c>
      <c r="K58" s="92">
        <f t="shared" si="1"/>
        <v>7.3449074074074068E-3</v>
      </c>
    </row>
    <row r="59" spans="1:11" x14ac:dyDescent="0.4">
      <c r="A59" s="90">
        <v>2</v>
      </c>
      <c r="B59" s="232" t="s">
        <v>24</v>
      </c>
      <c r="C59" s="290">
        <v>3.9166666666666662E-2</v>
      </c>
      <c r="D59" s="90">
        <f t="shared" si="3"/>
        <v>43</v>
      </c>
      <c r="E59" s="104">
        <v>7</v>
      </c>
      <c r="G59" s="90">
        <v>57</v>
      </c>
      <c r="H59" s="229" t="s">
        <v>31</v>
      </c>
      <c r="I59" s="290">
        <v>3.7303240740740741E-2</v>
      </c>
      <c r="J59" s="91">
        <v>46</v>
      </c>
      <c r="K59" s="92">
        <f t="shared" si="1"/>
        <v>7.4606481481481485E-3</v>
      </c>
    </row>
    <row r="60" spans="1:11" x14ac:dyDescent="0.4">
      <c r="A60" s="100">
        <v>3</v>
      </c>
      <c r="B60" s="238" t="s">
        <v>14</v>
      </c>
      <c r="C60" s="291">
        <v>3.9618055555555552E-2</v>
      </c>
      <c r="D60" s="100">
        <f t="shared" si="3"/>
        <v>42</v>
      </c>
      <c r="E60" s="109">
        <v>7</v>
      </c>
      <c r="G60" s="90">
        <v>58</v>
      </c>
      <c r="H60" s="229" t="s">
        <v>68</v>
      </c>
      <c r="I60" s="290">
        <v>3.78587962962963E-2</v>
      </c>
      <c r="J60" s="91">
        <v>45</v>
      </c>
      <c r="K60" s="92">
        <f t="shared" si="1"/>
        <v>7.5717592592592598E-3</v>
      </c>
    </row>
    <row r="61" spans="1:11" x14ac:dyDescent="0.4">
      <c r="A61" s="99">
        <v>1</v>
      </c>
      <c r="B61" s="231" t="s">
        <v>21</v>
      </c>
      <c r="C61" s="289">
        <v>3.8599537037037036E-2</v>
      </c>
      <c r="D61" s="99">
        <f t="shared" si="3"/>
        <v>44</v>
      </c>
      <c r="E61" s="107">
        <v>8</v>
      </c>
      <c r="G61" s="90">
        <v>59</v>
      </c>
      <c r="H61" s="232" t="s">
        <v>21</v>
      </c>
      <c r="I61" s="290">
        <v>3.8599537037037036E-2</v>
      </c>
      <c r="J61" s="91">
        <v>44</v>
      </c>
      <c r="K61" s="92">
        <f t="shared" si="1"/>
        <v>7.7199074074074071E-3</v>
      </c>
    </row>
    <row r="62" spans="1:11" x14ac:dyDescent="0.4">
      <c r="A62" s="90">
        <v>2</v>
      </c>
      <c r="B62" s="229" t="s">
        <v>33</v>
      </c>
      <c r="C62" s="290">
        <v>4.1747685185185186E-2</v>
      </c>
      <c r="D62" s="90">
        <f t="shared" si="3"/>
        <v>41</v>
      </c>
      <c r="E62" s="104">
        <v>8</v>
      </c>
      <c r="G62" s="90">
        <v>60</v>
      </c>
      <c r="H62" s="232" t="s">
        <v>24</v>
      </c>
      <c r="I62" s="290">
        <v>3.9166666666666662E-2</v>
      </c>
      <c r="J62" s="91">
        <v>43</v>
      </c>
      <c r="K62" s="92">
        <f t="shared" si="1"/>
        <v>7.8333333333333328E-3</v>
      </c>
    </row>
    <row r="63" spans="1:11" x14ac:dyDescent="0.4">
      <c r="A63" s="90">
        <v>3</v>
      </c>
      <c r="B63" s="229" t="s">
        <v>35</v>
      </c>
      <c r="C63" s="290">
        <v>4.5868055555555558E-2</v>
      </c>
      <c r="D63" s="90">
        <f t="shared" si="3"/>
        <v>40</v>
      </c>
      <c r="E63" s="104">
        <v>8</v>
      </c>
      <c r="G63" s="90">
        <v>61</v>
      </c>
      <c r="H63" s="232" t="s">
        <v>14</v>
      </c>
      <c r="I63" s="290">
        <v>3.9618055555555552E-2</v>
      </c>
      <c r="J63" s="91">
        <v>42</v>
      </c>
      <c r="K63" s="92">
        <f t="shared" si="1"/>
        <v>7.9236111111111104E-3</v>
      </c>
    </row>
    <row r="64" spans="1:11" x14ac:dyDescent="0.4">
      <c r="A64" s="100">
        <v>4</v>
      </c>
      <c r="B64" s="230" t="s">
        <v>150</v>
      </c>
      <c r="C64" s="291">
        <v>4.7511574074074074E-2</v>
      </c>
      <c r="D64" s="100">
        <f t="shared" si="3"/>
        <v>39</v>
      </c>
      <c r="E64" s="109">
        <v>8</v>
      </c>
      <c r="G64" s="90">
        <v>62</v>
      </c>
      <c r="H64" s="229" t="s">
        <v>33</v>
      </c>
      <c r="I64" s="290">
        <v>4.1747685185185186E-2</v>
      </c>
      <c r="J64" s="91">
        <v>41</v>
      </c>
      <c r="K64" s="92">
        <f t="shared" si="1"/>
        <v>8.3495370370370373E-3</v>
      </c>
    </row>
    <row r="65" spans="1:11" x14ac:dyDescent="0.4">
      <c r="A65" s="292"/>
      <c r="B65" s="293"/>
      <c r="C65" s="294"/>
      <c r="D65" s="292"/>
      <c r="E65" s="292"/>
      <c r="G65" s="90">
        <v>63</v>
      </c>
      <c r="H65" s="229" t="s">
        <v>35</v>
      </c>
      <c r="I65" s="290">
        <v>4.5868055555555558E-2</v>
      </c>
      <c r="J65" s="91">
        <v>40</v>
      </c>
      <c r="K65" s="92">
        <f t="shared" si="1"/>
        <v>9.1736111111111115E-3</v>
      </c>
    </row>
    <row r="66" spans="1:11" x14ac:dyDescent="0.4">
      <c r="A66" s="295"/>
      <c r="B66" s="210"/>
      <c r="C66" s="296"/>
      <c r="D66" s="295"/>
      <c r="E66" s="295"/>
      <c r="G66" s="100">
        <v>64</v>
      </c>
      <c r="H66" s="230" t="s">
        <v>150</v>
      </c>
      <c r="I66" s="291">
        <v>4.7511574074074074E-2</v>
      </c>
      <c r="J66" s="120">
        <v>39</v>
      </c>
      <c r="K66" s="121">
        <f t="shared" si="1"/>
        <v>9.5023148148148141E-3</v>
      </c>
    </row>
    <row r="67" spans="1:11" x14ac:dyDescent="0.4">
      <c r="B67" s="25"/>
      <c r="H67" s="11" t="s">
        <v>30</v>
      </c>
      <c r="I67" s="113" t="s">
        <v>188</v>
      </c>
    </row>
    <row r="69" spans="1:11" x14ac:dyDescent="0.4">
      <c r="B69" s="25"/>
    </row>
    <row r="70" spans="1:11" x14ac:dyDescent="0.4">
      <c r="B70" s="25"/>
      <c r="H70" s="284"/>
    </row>
    <row r="77" spans="1:11" x14ac:dyDescent="0.4">
      <c r="B77" s="25"/>
      <c r="H77" s="284"/>
    </row>
    <row r="78" spans="1:11" x14ac:dyDescent="0.4">
      <c r="B78" s="25"/>
      <c r="H78" s="284"/>
    </row>
    <row r="79" spans="1:11" x14ac:dyDescent="0.4">
      <c r="B79" s="25"/>
      <c r="H79" s="284"/>
    </row>
    <row r="84" spans="2:8" x14ac:dyDescent="0.4">
      <c r="B84" s="25"/>
      <c r="H84" s="284"/>
    </row>
    <row r="88" spans="2:8" x14ac:dyDescent="0.4">
      <c r="B88" s="25"/>
      <c r="H88" s="284"/>
    </row>
    <row r="89" spans="2:8" x14ac:dyDescent="0.4">
      <c r="B89" s="25"/>
      <c r="H89" s="284"/>
    </row>
    <row r="90" spans="2:8" x14ac:dyDescent="0.4">
      <c r="B90" s="25"/>
      <c r="H90" s="284"/>
    </row>
    <row r="91" spans="2:8" x14ac:dyDescent="0.4">
      <c r="B91" s="25"/>
      <c r="H91" s="284"/>
    </row>
    <row r="92" spans="2:8" x14ac:dyDescent="0.4">
      <c r="B92" s="11"/>
    </row>
    <row r="93" spans="2:8" x14ac:dyDescent="0.4">
      <c r="B93" s="25"/>
      <c r="H93" s="284"/>
    </row>
    <row r="94" spans="2:8" x14ac:dyDescent="0.4">
      <c r="B94" s="11"/>
    </row>
    <row r="95" spans="2:8" x14ac:dyDescent="0.4">
      <c r="B95"/>
      <c r="H95" s="6"/>
    </row>
    <row r="96" spans="2:8" x14ac:dyDescent="0.4">
      <c r="B96"/>
      <c r="H96" s="6"/>
    </row>
    <row r="97" spans="2:8" x14ac:dyDescent="0.4">
      <c r="B97"/>
      <c r="H97" s="6"/>
    </row>
    <row r="98" spans="2:8" x14ac:dyDescent="0.4">
      <c r="B98"/>
      <c r="H98" s="6"/>
    </row>
    <row r="99" spans="2:8" x14ac:dyDescent="0.4">
      <c r="B99"/>
      <c r="H99" s="6"/>
    </row>
    <row r="100" spans="2:8" x14ac:dyDescent="0.4">
      <c r="B100"/>
      <c r="H100" s="6"/>
    </row>
    <row r="101" spans="2:8" x14ac:dyDescent="0.4">
      <c r="B101"/>
      <c r="H101" s="6"/>
    </row>
    <row r="102" spans="2:8" x14ac:dyDescent="0.4">
      <c r="B102"/>
      <c r="H102" s="6"/>
    </row>
    <row r="103" spans="2:8" x14ac:dyDescent="0.4">
      <c r="B103"/>
      <c r="H103" s="6"/>
    </row>
    <row r="104" spans="2:8" x14ac:dyDescent="0.4">
      <c r="B104"/>
      <c r="H104" s="6"/>
    </row>
    <row r="105" spans="2:8" x14ac:dyDescent="0.4">
      <c r="B105"/>
      <c r="H105" s="6"/>
    </row>
    <row r="106" spans="2:8" x14ac:dyDescent="0.4">
      <c r="B106"/>
      <c r="H106" s="6"/>
    </row>
    <row r="107" spans="2:8" x14ac:dyDescent="0.4">
      <c r="B107"/>
      <c r="H107" s="6"/>
    </row>
    <row r="108" spans="2:8" x14ac:dyDescent="0.4">
      <c r="B108"/>
      <c r="H108" s="6"/>
    </row>
    <row r="109" spans="2:8" x14ac:dyDescent="0.4">
      <c r="B109"/>
      <c r="H109" s="6"/>
    </row>
    <row r="110" spans="2:8" x14ac:dyDescent="0.4">
      <c r="B110"/>
      <c r="H110" s="6"/>
    </row>
    <row r="111" spans="2:8" x14ac:dyDescent="0.4">
      <c r="B111"/>
      <c r="H111" s="6"/>
    </row>
    <row r="112" spans="2:8" x14ac:dyDescent="0.4">
      <c r="B112"/>
      <c r="H112" s="6"/>
    </row>
    <row r="113" spans="2:8" x14ac:dyDescent="0.4">
      <c r="B113"/>
      <c r="H113" s="6"/>
    </row>
    <row r="114" spans="2:8" x14ac:dyDescent="0.4">
      <c r="B114" s="6"/>
      <c r="H114" s="6"/>
    </row>
    <row r="115" spans="2:8" x14ac:dyDescent="0.4">
      <c r="B115"/>
      <c r="H115" s="6"/>
    </row>
    <row r="116" spans="2:8" x14ac:dyDescent="0.4">
      <c r="B116"/>
      <c r="H116" s="6"/>
    </row>
    <row r="117" spans="2:8" x14ac:dyDescent="0.4">
      <c r="B117"/>
      <c r="H117" s="6"/>
    </row>
    <row r="118" spans="2:8" x14ac:dyDescent="0.4">
      <c r="B118"/>
      <c r="H118" s="6"/>
    </row>
    <row r="119" spans="2:8" x14ac:dyDescent="0.4">
      <c r="B119"/>
      <c r="H119" s="6"/>
    </row>
    <row r="120" spans="2:8" x14ac:dyDescent="0.4">
      <c r="B120"/>
      <c r="H120" s="6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21"/>
  <sheetViews>
    <sheetView showGridLines="0" topLeftCell="A7" zoomScaleNormal="100" workbookViewId="0">
      <selection activeCell="H48" sqref="H48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3.41015625" style="110" bestFit="1" customWidth="1"/>
    <col min="6" max="6" width="2.41015625" style="110" customWidth="1"/>
    <col min="7" max="7" width="6.234375" style="84" bestFit="1" customWidth="1"/>
    <col min="8" max="8" width="18.3515625" style="1" bestFit="1" customWidth="1"/>
    <col min="9" max="9" width="7.8203125" style="123" bestFit="1" customWidth="1"/>
    <col min="10" max="10" width="6.17578125" style="84" bestFit="1" customWidth="1"/>
    <col min="11" max="11" width="8.05859375" style="114" customWidth="1"/>
    <col min="12" max="12" width="3.17578125" style="114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384" width="13.5859375" style="1"/>
  </cols>
  <sheetData>
    <row r="1" spans="1:15" s="72" customFormat="1" ht="19.5" customHeight="1" x14ac:dyDescent="0.4">
      <c r="A1" s="386" t="s">
        <v>279</v>
      </c>
      <c r="B1" s="387"/>
      <c r="C1" s="387"/>
      <c r="D1" s="387"/>
      <c r="E1" s="387"/>
      <c r="F1" s="30" t="s">
        <v>278</v>
      </c>
      <c r="G1" s="301">
        <v>3.1</v>
      </c>
      <c r="H1" s="71" t="s">
        <v>152</v>
      </c>
      <c r="I1" s="122"/>
      <c r="J1" s="69"/>
      <c r="L1" s="70"/>
    </row>
    <row r="2" spans="1:15" s="84" customFormat="1" ht="23.35" x14ac:dyDescent="0.4">
      <c r="A2" s="73" t="s">
        <v>5</v>
      </c>
      <c r="B2" s="74" t="s">
        <v>6</v>
      </c>
      <c r="C2" s="75" t="s">
        <v>0</v>
      </c>
      <c r="D2" s="76" t="s">
        <v>1</v>
      </c>
      <c r="E2" s="77" t="s">
        <v>46</v>
      </c>
      <c r="F2" s="78"/>
      <c r="G2" s="79" t="s">
        <v>5</v>
      </c>
      <c r="H2" s="80" t="s">
        <v>103</v>
      </c>
      <c r="I2" s="80" t="s">
        <v>0</v>
      </c>
      <c r="J2" s="79" t="s">
        <v>1</v>
      </c>
      <c r="K2" s="80" t="s">
        <v>47</v>
      </c>
      <c r="L2" s="81"/>
      <c r="M2" s="82" t="s">
        <v>5</v>
      </c>
      <c r="N2" s="82" t="s">
        <v>151</v>
      </c>
      <c r="O2" s="83" t="s">
        <v>0</v>
      </c>
    </row>
    <row r="3" spans="1:15" ht="12.75" customHeight="1" x14ac:dyDescent="0.5">
      <c r="A3" s="85">
        <v>1</v>
      </c>
      <c r="B3" s="231" t="s">
        <v>192</v>
      </c>
      <c r="C3" s="297">
        <v>1.3078703703703703E-2</v>
      </c>
      <c r="D3" s="87">
        <f t="shared" ref="D3" si="0">VLOOKUP($B3,$H$2:$J$55,3,FALSE)</f>
        <v>100</v>
      </c>
      <c r="E3" s="88">
        <v>1</v>
      </c>
      <c r="F3" s="89"/>
      <c r="G3" s="302">
        <v>1</v>
      </c>
      <c r="H3" s="231" t="s">
        <v>192</v>
      </c>
      <c r="I3" s="297">
        <v>1.3078703703703703E-2</v>
      </c>
      <c r="J3" s="183">
        <v>100</v>
      </c>
      <c r="K3" s="184">
        <f>I3/G$1</f>
        <v>4.2189366786140976E-3</v>
      </c>
      <c r="L3" s="93"/>
      <c r="M3" s="116">
        <v>1</v>
      </c>
      <c r="N3" s="248" t="s">
        <v>124</v>
      </c>
      <c r="O3" s="305">
        <v>1.577546296296296E-2</v>
      </c>
    </row>
    <row r="4" spans="1:15" ht="14.35" x14ac:dyDescent="0.5">
      <c r="A4" s="94">
        <v>2</v>
      </c>
      <c r="B4" s="229" t="s">
        <v>161</v>
      </c>
      <c r="C4" s="172">
        <v>1.3321759259259261E-2</v>
      </c>
      <c r="D4" s="96">
        <f>VLOOKUP($B4,$H$2:$J$65,3,FALSE)</f>
        <v>99</v>
      </c>
      <c r="E4" s="97">
        <v>1</v>
      </c>
      <c r="F4" s="98"/>
      <c r="G4" s="303">
        <v>2</v>
      </c>
      <c r="H4" s="11" t="s">
        <v>161</v>
      </c>
      <c r="I4" s="172">
        <v>1.3321759259259261E-2</v>
      </c>
      <c r="J4" s="91">
        <v>99</v>
      </c>
      <c r="K4" s="92">
        <f t="shared" ref="K4:K46" si="1">I4/G$1</f>
        <v>4.2973416965352449E-3</v>
      </c>
      <c r="L4" s="93"/>
      <c r="M4" s="117">
        <v>2</v>
      </c>
      <c r="N4" s="306" t="s">
        <v>167</v>
      </c>
      <c r="O4" s="305">
        <v>1.6331018518518519E-2</v>
      </c>
    </row>
    <row r="5" spans="1:15" ht="14.35" x14ac:dyDescent="0.5">
      <c r="A5" s="94">
        <v>3</v>
      </c>
      <c r="B5" s="229" t="s">
        <v>121</v>
      </c>
      <c r="C5" s="172">
        <v>1.3506944444444445E-2</v>
      </c>
      <c r="D5" s="96">
        <f t="shared" ref="D5:D60" si="2">VLOOKUP($B5,$H$2:$J$65,3,FALSE)</f>
        <v>98</v>
      </c>
      <c r="E5" s="97">
        <v>1</v>
      </c>
      <c r="F5" s="98"/>
      <c r="G5" s="303">
        <v>3</v>
      </c>
      <c r="H5" s="229" t="s">
        <v>121</v>
      </c>
      <c r="I5" s="172">
        <v>1.3506944444444445E-2</v>
      </c>
      <c r="J5" s="91">
        <v>98</v>
      </c>
      <c r="K5" s="92">
        <f t="shared" si="1"/>
        <v>4.3570788530465946E-3</v>
      </c>
      <c r="L5" s="93"/>
      <c r="M5" s="117">
        <v>3</v>
      </c>
      <c r="N5" s="248" t="s">
        <v>66</v>
      </c>
      <c r="O5" s="305">
        <v>1.6400462962962964E-2</v>
      </c>
    </row>
    <row r="6" spans="1:15" ht="14.35" x14ac:dyDescent="0.5">
      <c r="A6" s="94">
        <v>4</v>
      </c>
      <c r="B6" s="229" t="s">
        <v>85</v>
      </c>
      <c r="C6" s="172">
        <v>1.3564814814814816E-2</v>
      </c>
      <c r="D6" s="96">
        <f t="shared" si="2"/>
        <v>97</v>
      </c>
      <c r="E6" s="97">
        <v>1</v>
      </c>
      <c r="F6" s="98"/>
      <c r="G6" s="303">
        <v>4</v>
      </c>
      <c r="H6" s="229" t="s">
        <v>85</v>
      </c>
      <c r="I6" s="172">
        <v>1.3564814814814816E-2</v>
      </c>
      <c r="J6" s="91">
        <v>97</v>
      </c>
      <c r="K6" s="92">
        <f t="shared" si="1"/>
        <v>4.3757467144563923E-3</v>
      </c>
      <c r="L6" s="93"/>
      <c r="M6" s="117">
        <v>4</v>
      </c>
      <c r="N6" s="248" t="s">
        <v>86</v>
      </c>
      <c r="O6" s="305">
        <v>1.650462962962963E-2</v>
      </c>
    </row>
    <row r="7" spans="1:15" ht="14.35" x14ac:dyDescent="0.5">
      <c r="A7" s="94">
        <v>5</v>
      </c>
      <c r="B7" s="229" t="s">
        <v>162</v>
      </c>
      <c r="C7" s="172">
        <v>1.4178240740740741E-2</v>
      </c>
      <c r="D7" s="96">
        <f t="shared" si="2"/>
        <v>95</v>
      </c>
      <c r="E7" s="97">
        <v>1</v>
      </c>
      <c r="F7" s="98"/>
      <c r="G7" s="303">
        <v>5</v>
      </c>
      <c r="H7" s="11" t="s">
        <v>163</v>
      </c>
      <c r="I7" s="172">
        <v>1.3923611111111111E-2</v>
      </c>
      <c r="J7" s="91">
        <v>96</v>
      </c>
      <c r="K7" s="92">
        <f t="shared" si="1"/>
        <v>4.4914874551971323E-3</v>
      </c>
      <c r="L7" s="93"/>
      <c r="M7" s="117">
        <v>5</v>
      </c>
      <c r="N7" s="306" t="s">
        <v>169</v>
      </c>
      <c r="O7" s="305">
        <v>1.6701388888888887E-2</v>
      </c>
    </row>
    <row r="8" spans="1:15" ht="14.35" x14ac:dyDescent="0.5">
      <c r="A8" s="94">
        <v>6</v>
      </c>
      <c r="B8" s="229" t="s">
        <v>186</v>
      </c>
      <c r="C8" s="172">
        <v>1.4201388888888888E-2</v>
      </c>
      <c r="D8" s="96">
        <f t="shared" si="2"/>
        <v>94</v>
      </c>
      <c r="E8" s="97">
        <v>1</v>
      </c>
      <c r="F8" s="98"/>
      <c r="G8" s="303">
        <v>6</v>
      </c>
      <c r="H8" s="229" t="s">
        <v>162</v>
      </c>
      <c r="I8" s="172">
        <v>1.4178240740740741E-2</v>
      </c>
      <c r="J8" s="91">
        <v>95</v>
      </c>
      <c r="K8" s="92">
        <f t="shared" si="1"/>
        <v>4.573626045400239E-3</v>
      </c>
      <c r="L8" s="93"/>
      <c r="M8" s="117">
        <v>6</v>
      </c>
      <c r="N8" s="248" t="s">
        <v>98</v>
      </c>
      <c r="O8" s="305">
        <v>1.6875000000000001E-2</v>
      </c>
    </row>
    <row r="9" spans="1:15" ht="14.35" x14ac:dyDescent="0.5">
      <c r="A9" s="94">
        <v>7</v>
      </c>
      <c r="B9" s="232" t="s">
        <v>112</v>
      </c>
      <c r="C9" s="172">
        <v>1.4328703703703703E-2</v>
      </c>
      <c r="D9" s="96">
        <f t="shared" si="2"/>
        <v>93</v>
      </c>
      <c r="E9" s="97">
        <v>1</v>
      </c>
      <c r="F9" s="98"/>
      <c r="G9" s="303">
        <v>7</v>
      </c>
      <c r="H9" s="11" t="s">
        <v>186</v>
      </c>
      <c r="I9" s="172">
        <v>1.4201388888888888E-2</v>
      </c>
      <c r="J9" s="91">
        <v>94</v>
      </c>
      <c r="K9" s="92">
        <f t="shared" si="1"/>
        <v>4.5810931899641577E-3</v>
      </c>
      <c r="L9" s="93"/>
      <c r="M9" s="117">
        <v>7</v>
      </c>
      <c r="N9" s="306" t="s">
        <v>159</v>
      </c>
      <c r="O9" s="305">
        <v>1.699074074074074E-2</v>
      </c>
    </row>
    <row r="10" spans="1:15" ht="14.35" x14ac:dyDescent="0.5">
      <c r="A10" s="90">
        <v>8</v>
      </c>
      <c r="B10" s="229" t="s">
        <v>49</v>
      </c>
      <c r="C10" s="172">
        <v>1.4560185185185183E-2</v>
      </c>
      <c r="D10" s="96">
        <f t="shared" si="2"/>
        <v>92</v>
      </c>
      <c r="E10" s="97">
        <v>1</v>
      </c>
      <c r="F10" s="89"/>
      <c r="G10" s="303">
        <v>8</v>
      </c>
      <c r="H10" s="232" t="s">
        <v>112</v>
      </c>
      <c r="I10" s="172">
        <v>1.4328703703703703E-2</v>
      </c>
      <c r="J10" s="91">
        <v>93</v>
      </c>
      <c r="K10" s="92">
        <f t="shared" si="1"/>
        <v>4.6221624850657107E-3</v>
      </c>
      <c r="L10" s="93"/>
      <c r="M10" s="117">
        <v>8</v>
      </c>
      <c r="N10" s="248" t="s">
        <v>80</v>
      </c>
      <c r="O10" s="305">
        <v>1.7233796296296296E-2</v>
      </c>
    </row>
    <row r="11" spans="1:15" ht="12.75" customHeight="1" x14ac:dyDescent="0.5">
      <c r="A11" s="90">
        <v>9</v>
      </c>
      <c r="B11" s="229" t="s">
        <v>195</v>
      </c>
      <c r="C11" s="172">
        <v>1.4618055555555556E-2</v>
      </c>
      <c r="D11" s="96">
        <f t="shared" si="2"/>
        <v>91</v>
      </c>
      <c r="E11" s="97">
        <v>1</v>
      </c>
      <c r="F11" s="98"/>
      <c r="G11" s="303">
        <v>9</v>
      </c>
      <c r="H11" s="11" t="s">
        <v>49</v>
      </c>
      <c r="I11" s="172">
        <v>1.4560185185185183E-2</v>
      </c>
      <c r="J11" s="91">
        <v>92</v>
      </c>
      <c r="K11" s="92">
        <f t="shared" si="1"/>
        <v>4.6968339307048978E-3</v>
      </c>
      <c r="L11" s="93"/>
      <c r="M11" s="117">
        <v>9</v>
      </c>
      <c r="N11" s="306" t="s">
        <v>57</v>
      </c>
      <c r="O11" s="305">
        <v>1.7615740740740741E-2</v>
      </c>
    </row>
    <row r="12" spans="1:15" ht="14.35" x14ac:dyDescent="0.5">
      <c r="A12" s="100">
        <v>10</v>
      </c>
      <c r="B12" s="238" t="s">
        <v>17</v>
      </c>
      <c r="C12" s="173">
        <v>1.5185185185185185E-2</v>
      </c>
      <c r="D12" s="102">
        <f t="shared" si="2"/>
        <v>87</v>
      </c>
      <c r="E12" s="103">
        <v>1</v>
      </c>
      <c r="F12" s="98"/>
      <c r="G12" s="303">
        <v>10</v>
      </c>
      <c r="H12" s="229" t="s">
        <v>195</v>
      </c>
      <c r="I12" s="172">
        <v>1.4618055555555556E-2</v>
      </c>
      <c r="J12" s="91">
        <v>91</v>
      </c>
      <c r="K12" s="92">
        <f t="shared" si="1"/>
        <v>4.7155017921146954E-3</v>
      </c>
      <c r="L12" s="93"/>
      <c r="M12" s="117">
        <v>10</v>
      </c>
      <c r="N12" s="287" t="s">
        <v>171</v>
      </c>
      <c r="O12" s="305">
        <v>1.7696759259259259E-2</v>
      </c>
    </row>
    <row r="13" spans="1:15" ht="14.35" x14ac:dyDescent="0.5">
      <c r="A13" s="99">
        <v>1</v>
      </c>
      <c r="B13" s="298" t="s">
        <v>163</v>
      </c>
      <c r="C13" s="171">
        <v>1.3923611111111111E-2</v>
      </c>
      <c r="D13" s="87">
        <f t="shared" si="2"/>
        <v>96</v>
      </c>
      <c r="E13" s="88">
        <v>2</v>
      </c>
      <c r="F13" s="98"/>
      <c r="G13" s="303">
        <v>11</v>
      </c>
      <c r="H13" s="11" t="s">
        <v>174</v>
      </c>
      <c r="I13" s="172">
        <v>1.4722222222222222E-2</v>
      </c>
      <c r="J13" s="91">
        <v>90</v>
      </c>
      <c r="K13" s="92">
        <f t="shared" si="1"/>
        <v>4.7491039426523296E-3</v>
      </c>
      <c r="L13" s="93"/>
      <c r="M13" s="117">
        <v>11</v>
      </c>
      <c r="N13" s="306" t="s">
        <v>156</v>
      </c>
      <c r="O13" s="305">
        <v>1.7708333333333333E-2</v>
      </c>
    </row>
    <row r="14" spans="1:15" ht="14.35" x14ac:dyDescent="0.5">
      <c r="A14" s="90">
        <v>2</v>
      </c>
      <c r="B14" s="299" t="s">
        <v>174</v>
      </c>
      <c r="C14" s="172">
        <v>1.4722222222222222E-2</v>
      </c>
      <c r="D14" s="96">
        <f t="shared" si="2"/>
        <v>90</v>
      </c>
      <c r="E14" s="97">
        <v>2</v>
      </c>
      <c r="F14" s="98"/>
      <c r="G14" s="303">
        <v>12</v>
      </c>
      <c r="H14" s="11" t="s">
        <v>179</v>
      </c>
      <c r="I14" s="172">
        <v>1.4837962962962963E-2</v>
      </c>
      <c r="J14" s="91">
        <v>89</v>
      </c>
      <c r="K14" s="92">
        <f t="shared" si="1"/>
        <v>4.7864396654719232E-3</v>
      </c>
      <c r="L14" s="93"/>
      <c r="M14" s="117">
        <v>12</v>
      </c>
      <c r="N14" s="306" t="s">
        <v>23</v>
      </c>
      <c r="O14" s="305">
        <v>1.818287037037037E-2</v>
      </c>
    </row>
    <row r="15" spans="1:15" ht="14.35" x14ac:dyDescent="0.5">
      <c r="A15" s="90">
        <v>3</v>
      </c>
      <c r="B15" s="299" t="s">
        <v>183</v>
      </c>
      <c r="C15" s="172">
        <v>1.4918981481481483E-2</v>
      </c>
      <c r="D15" s="96">
        <f t="shared" si="2"/>
        <v>88</v>
      </c>
      <c r="E15" s="97">
        <v>2</v>
      </c>
      <c r="F15" s="98"/>
      <c r="G15" s="303">
        <v>13</v>
      </c>
      <c r="H15" s="11" t="s">
        <v>183</v>
      </c>
      <c r="I15" s="172">
        <v>1.4918981481481483E-2</v>
      </c>
      <c r="J15" s="91">
        <v>88</v>
      </c>
      <c r="K15" s="92">
        <f t="shared" si="1"/>
        <v>4.8125746714456396E-3</v>
      </c>
      <c r="L15" s="93"/>
      <c r="M15" s="117">
        <v>13</v>
      </c>
      <c r="N15" s="306" t="s">
        <v>181</v>
      </c>
      <c r="O15" s="305">
        <v>1.8217592592592594E-2</v>
      </c>
    </row>
    <row r="16" spans="1:15" ht="14.35" x14ac:dyDescent="0.5">
      <c r="A16" s="90">
        <v>4</v>
      </c>
      <c r="B16" s="229" t="s">
        <v>124</v>
      </c>
      <c r="C16" s="172">
        <v>1.577546296296296E-2</v>
      </c>
      <c r="D16" s="96">
        <f t="shared" si="2"/>
        <v>85</v>
      </c>
      <c r="E16" s="97">
        <v>2</v>
      </c>
      <c r="F16" s="89"/>
      <c r="G16" s="303">
        <v>14</v>
      </c>
      <c r="H16" s="232" t="s">
        <v>17</v>
      </c>
      <c r="I16" s="172">
        <v>1.5185185185185185E-2</v>
      </c>
      <c r="J16" s="91">
        <v>87</v>
      </c>
      <c r="K16" s="92">
        <f t="shared" si="1"/>
        <v>4.8984468339307047E-3</v>
      </c>
      <c r="L16" s="93"/>
      <c r="M16" s="117">
        <v>14</v>
      </c>
      <c r="N16" s="248" t="s">
        <v>11</v>
      </c>
      <c r="O16" s="305">
        <v>1.8414351851851852E-2</v>
      </c>
    </row>
    <row r="17" spans="1:15" ht="14.35" x14ac:dyDescent="0.5">
      <c r="A17" s="90">
        <v>5</v>
      </c>
      <c r="B17" s="229" t="s">
        <v>165</v>
      </c>
      <c r="C17" s="172">
        <v>1.5925925925925927E-2</v>
      </c>
      <c r="D17" s="96">
        <f t="shared" si="2"/>
        <v>84</v>
      </c>
      <c r="E17" s="97">
        <v>2</v>
      </c>
      <c r="F17" s="98"/>
      <c r="G17" s="303">
        <v>15</v>
      </c>
      <c r="H17" s="229" t="s">
        <v>116</v>
      </c>
      <c r="I17" s="172">
        <v>1.556712962962963E-2</v>
      </c>
      <c r="J17" s="91">
        <v>86</v>
      </c>
      <c r="K17" s="92">
        <f t="shared" si="1"/>
        <v>5.0216547192353644E-3</v>
      </c>
      <c r="L17" s="93"/>
      <c r="M17" s="117">
        <v>15</v>
      </c>
      <c r="N17" s="248" t="s">
        <v>269</v>
      </c>
      <c r="O17" s="305">
        <v>1.892361111111111E-2</v>
      </c>
    </row>
    <row r="18" spans="1:15" ht="14.35" x14ac:dyDescent="0.5">
      <c r="A18" s="90">
        <v>6</v>
      </c>
      <c r="B18" s="229" t="s">
        <v>79</v>
      </c>
      <c r="C18" s="172">
        <v>1.6018518518518519E-2</v>
      </c>
      <c r="D18" s="96">
        <f t="shared" si="2"/>
        <v>81</v>
      </c>
      <c r="E18" s="97">
        <v>2</v>
      </c>
      <c r="F18" s="98"/>
      <c r="G18" s="303">
        <v>16</v>
      </c>
      <c r="H18" s="229" t="s">
        <v>124</v>
      </c>
      <c r="I18" s="172">
        <v>1.577546296296296E-2</v>
      </c>
      <c r="J18" s="91">
        <v>85</v>
      </c>
      <c r="K18" s="92">
        <f t="shared" si="1"/>
        <v>5.0888590203106319E-3</v>
      </c>
      <c r="L18" s="93"/>
      <c r="M18" s="117">
        <v>16</v>
      </c>
      <c r="N18" s="248" t="s">
        <v>61</v>
      </c>
      <c r="O18" s="305">
        <v>1.9189814814814816E-2</v>
      </c>
    </row>
    <row r="19" spans="1:15" ht="14.35" x14ac:dyDescent="0.5">
      <c r="A19" s="90">
        <v>7</v>
      </c>
      <c r="B19" s="229" t="s">
        <v>54</v>
      </c>
      <c r="C19" s="172">
        <v>1.6076388888888887E-2</v>
      </c>
      <c r="D19" s="96">
        <f t="shared" si="2"/>
        <v>82</v>
      </c>
      <c r="E19" s="97">
        <v>2</v>
      </c>
      <c r="F19" s="98"/>
      <c r="G19" s="303">
        <v>17</v>
      </c>
      <c r="H19" s="229" t="s">
        <v>165</v>
      </c>
      <c r="I19" s="172">
        <v>1.5925925925925927E-2</v>
      </c>
      <c r="J19" s="91">
        <v>84</v>
      </c>
      <c r="K19" s="92">
        <f t="shared" si="1"/>
        <v>5.1373954599761053E-3</v>
      </c>
      <c r="L19" s="93"/>
      <c r="M19" s="117">
        <v>17</v>
      </c>
      <c r="N19" s="248" t="s">
        <v>277</v>
      </c>
      <c r="O19" s="305">
        <v>1.9201388888888889E-2</v>
      </c>
    </row>
    <row r="20" spans="1:15" ht="14.35" x14ac:dyDescent="0.5">
      <c r="A20" s="100">
        <v>8</v>
      </c>
      <c r="B20" s="300" t="s">
        <v>86</v>
      </c>
      <c r="C20" s="173">
        <v>1.650462962962963E-2</v>
      </c>
      <c r="D20" s="102">
        <f t="shared" si="2"/>
        <v>78</v>
      </c>
      <c r="E20" s="109">
        <v>2</v>
      </c>
      <c r="F20" s="105"/>
      <c r="G20" s="303">
        <v>18</v>
      </c>
      <c r="H20" s="11" t="s">
        <v>271</v>
      </c>
      <c r="I20" s="172">
        <v>1.6018518518518519E-2</v>
      </c>
      <c r="J20" s="91">
        <v>83</v>
      </c>
      <c r="K20" s="92">
        <f t="shared" si="1"/>
        <v>5.1672640382317801E-3</v>
      </c>
      <c r="L20" s="93"/>
      <c r="M20" s="117">
        <v>18</v>
      </c>
      <c r="N20" s="306" t="s">
        <v>176</v>
      </c>
      <c r="O20" s="305">
        <v>1.9768518518518515E-2</v>
      </c>
    </row>
    <row r="21" spans="1:15" ht="14.35" x14ac:dyDescent="0.5">
      <c r="A21" s="99">
        <v>1</v>
      </c>
      <c r="B21" s="240" t="s">
        <v>179</v>
      </c>
      <c r="C21" s="171">
        <v>1.4837962962962963E-2</v>
      </c>
      <c r="D21" s="87">
        <f t="shared" si="2"/>
        <v>89</v>
      </c>
      <c r="E21" s="107">
        <v>3</v>
      </c>
      <c r="F21" s="106"/>
      <c r="G21" s="303">
        <v>19</v>
      </c>
      <c r="H21" s="229" t="s">
        <v>54</v>
      </c>
      <c r="I21" s="172">
        <v>1.6076388888888887E-2</v>
      </c>
      <c r="J21" s="91">
        <v>82</v>
      </c>
      <c r="K21" s="92">
        <f t="shared" si="1"/>
        <v>5.185931899641576E-3</v>
      </c>
      <c r="L21" s="93"/>
      <c r="M21" s="117">
        <v>19</v>
      </c>
      <c r="N21" s="248" t="s">
        <v>168</v>
      </c>
      <c r="O21" s="305">
        <v>1.9803240740740739E-2</v>
      </c>
    </row>
    <row r="22" spans="1:15" ht="12.75" customHeight="1" x14ac:dyDescent="0.5">
      <c r="A22" s="90">
        <v>2</v>
      </c>
      <c r="B22" s="299" t="s">
        <v>116</v>
      </c>
      <c r="C22" s="172">
        <v>1.556712962962963E-2</v>
      </c>
      <c r="D22" s="96">
        <f t="shared" si="2"/>
        <v>86</v>
      </c>
      <c r="E22" s="104">
        <v>3</v>
      </c>
      <c r="F22" s="106"/>
      <c r="G22" s="303">
        <v>20</v>
      </c>
      <c r="H22" s="11" t="s">
        <v>79</v>
      </c>
      <c r="I22" s="172">
        <v>1.6261574074074074E-2</v>
      </c>
      <c r="J22" s="91">
        <v>81</v>
      </c>
      <c r="K22" s="92">
        <f t="shared" si="1"/>
        <v>5.2456690561529266E-3</v>
      </c>
      <c r="L22" s="93"/>
      <c r="M22" s="117">
        <v>20</v>
      </c>
      <c r="N22" s="306" t="s">
        <v>117</v>
      </c>
      <c r="O22" s="305">
        <v>1.9942129629629629E-2</v>
      </c>
    </row>
    <row r="23" spans="1:15" ht="14.35" x14ac:dyDescent="0.5">
      <c r="A23" s="90">
        <v>3</v>
      </c>
      <c r="B23" s="229" t="s">
        <v>271</v>
      </c>
      <c r="C23" s="172">
        <v>1.6261574074074074E-2</v>
      </c>
      <c r="D23" s="96">
        <f t="shared" si="2"/>
        <v>83</v>
      </c>
      <c r="E23" s="104">
        <v>3</v>
      </c>
      <c r="F23" s="106"/>
      <c r="G23" s="303">
        <v>21</v>
      </c>
      <c r="H23" s="229" t="s">
        <v>167</v>
      </c>
      <c r="I23" s="172">
        <v>1.6331018518518519E-2</v>
      </c>
      <c r="J23" s="91">
        <v>80</v>
      </c>
      <c r="K23" s="92">
        <f t="shared" si="1"/>
        <v>5.2680704898446836E-3</v>
      </c>
      <c r="L23" s="93"/>
      <c r="M23" s="117">
        <v>21</v>
      </c>
      <c r="N23" s="248" t="s">
        <v>73</v>
      </c>
      <c r="O23" s="305">
        <v>1.9953703703703706E-2</v>
      </c>
    </row>
    <row r="24" spans="1:15" ht="14.35" x14ac:dyDescent="0.5">
      <c r="A24" s="90">
        <v>4</v>
      </c>
      <c r="B24" s="299" t="s">
        <v>167</v>
      </c>
      <c r="C24" s="172">
        <v>1.6331018518518519E-2</v>
      </c>
      <c r="D24" s="96">
        <f t="shared" si="2"/>
        <v>80</v>
      </c>
      <c r="E24" s="104">
        <v>3</v>
      </c>
      <c r="F24" s="106"/>
      <c r="G24" s="303">
        <v>22</v>
      </c>
      <c r="H24" s="11" t="s">
        <v>66</v>
      </c>
      <c r="I24" s="172">
        <v>1.6400462962962964E-2</v>
      </c>
      <c r="J24" s="91">
        <v>79</v>
      </c>
      <c r="K24" s="92">
        <f t="shared" si="1"/>
        <v>5.2904719235364397E-3</v>
      </c>
      <c r="L24" s="93"/>
      <c r="M24" s="117">
        <v>22</v>
      </c>
      <c r="N24" s="306" t="s">
        <v>106</v>
      </c>
      <c r="O24" s="305">
        <v>2.0324074074074074E-2</v>
      </c>
    </row>
    <row r="25" spans="1:15" ht="14.35" x14ac:dyDescent="0.5">
      <c r="A25" s="90">
        <v>5</v>
      </c>
      <c r="B25" s="229" t="s">
        <v>123</v>
      </c>
      <c r="C25" s="172">
        <v>1.6643518518518519E-2</v>
      </c>
      <c r="D25" s="96">
        <f t="shared" si="2"/>
        <v>77</v>
      </c>
      <c r="E25" s="104">
        <v>3</v>
      </c>
      <c r="F25" s="106"/>
      <c r="G25" s="303">
        <v>23</v>
      </c>
      <c r="H25" s="229" t="s">
        <v>86</v>
      </c>
      <c r="I25" s="172">
        <v>1.650462962962963E-2</v>
      </c>
      <c r="J25" s="91">
        <v>78</v>
      </c>
      <c r="K25" s="92">
        <f t="shared" si="1"/>
        <v>5.324074074074074E-3</v>
      </c>
      <c r="L25" s="93"/>
      <c r="M25" s="189">
        <v>23</v>
      </c>
      <c r="N25" s="248" t="s">
        <v>89</v>
      </c>
      <c r="O25" s="305">
        <v>2.0474537037037038E-2</v>
      </c>
    </row>
    <row r="26" spans="1:15" ht="14.35" x14ac:dyDescent="0.5">
      <c r="A26" s="90">
        <v>6</v>
      </c>
      <c r="B26" s="229" t="s">
        <v>169</v>
      </c>
      <c r="C26" s="172">
        <v>1.6701388888888887E-2</v>
      </c>
      <c r="D26" s="96">
        <f t="shared" si="2"/>
        <v>75</v>
      </c>
      <c r="E26" s="104">
        <v>3</v>
      </c>
      <c r="F26" s="106"/>
      <c r="G26" s="303">
        <v>24</v>
      </c>
      <c r="H26" s="229" t="s">
        <v>123</v>
      </c>
      <c r="I26" s="172">
        <v>1.6643518518518519E-2</v>
      </c>
      <c r="J26" s="91">
        <v>77</v>
      </c>
      <c r="K26" s="92">
        <f t="shared" si="1"/>
        <v>5.3688769414575871E-3</v>
      </c>
      <c r="L26" s="93"/>
      <c r="M26" s="189">
        <v>24</v>
      </c>
      <c r="N26" s="248" t="s">
        <v>67</v>
      </c>
      <c r="O26" s="305">
        <v>2.0995370370370373E-2</v>
      </c>
    </row>
    <row r="27" spans="1:15" ht="14.35" x14ac:dyDescent="0.5">
      <c r="A27" s="90">
        <v>7</v>
      </c>
      <c r="B27" s="232" t="s">
        <v>98</v>
      </c>
      <c r="C27" s="172">
        <v>1.6875000000000001E-2</v>
      </c>
      <c r="D27" s="96">
        <f t="shared" si="2"/>
        <v>74</v>
      </c>
      <c r="E27" s="104">
        <v>3</v>
      </c>
      <c r="F27" s="106"/>
      <c r="G27" s="303">
        <v>25</v>
      </c>
      <c r="H27" s="229" t="s">
        <v>180</v>
      </c>
      <c r="I27" s="172">
        <v>1.6689814814814817E-2</v>
      </c>
      <c r="J27" s="91">
        <v>76</v>
      </c>
      <c r="K27" s="92">
        <f t="shared" si="1"/>
        <v>5.3838112305854245E-3</v>
      </c>
      <c r="L27" s="93"/>
      <c r="M27" s="189">
        <v>25</v>
      </c>
      <c r="N27" s="248" t="s">
        <v>58</v>
      </c>
      <c r="O27" s="305">
        <v>2.1157407407407406E-2</v>
      </c>
    </row>
    <row r="28" spans="1:15" ht="14.35" x14ac:dyDescent="0.5">
      <c r="A28" s="94">
        <v>8</v>
      </c>
      <c r="B28" s="229" t="s">
        <v>37</v>
      </c>
      <c r="C28" s="172">
        <v>1.7175925925925924E-2</v>
      </c>
      <c r="D28" s="96">
        <f t="shared" si="2"/>
        <v>72</v>
      </c>
      <c r="E28" s="104">
        <v>3</v>
      </c>
      <c r="F28" s="106"/>
      <c r="G28" s="303">
        <v>26</v>
      </c>
      <c r="H28" s="229" t="s">
        <v>169</v>
      </c>
      <c r="I28" s="172">
        <v>1.6701388888888887E-2</v>
      </c>
      <c r="J28" s="91">
        <v>75</v>
      </c>
      <c r="K28" s="92">
        <f t="shared" si="1"/>
        <v>5.387544802867383E-3</v>
      </c>
      <c r="L28" s="93"/>
      <c r="M28" s="189">
        <v>26</v>
      </c>
      <c r="N28" s="248" t="s">
        <v>22</v>
      </c>
      <c r="O28" s="305">
        <v>2.1759259259259259E-2</v>
      </c>
    </row>
    <row r="29" spans="1:15" ht="14.35" x14ac:dyDescent="0.5">
      <c r="A29" s="90">
        <v>9</v>
      </c>
      <c r="B29" s="232" t="s">
        <v>18</v>
      </c>
      <c r="C29" s="172">
        <v>1.7997685185185186E-2</v>
      </c>
      <c r="D29" s="96">
        <f t="shared" si="2"/>
        <v>64</v>
      </c>
      <c r="E29" s="104">
        <v>3</v>
      </c>
      <c r="F29" s="106"/>
      <c r="G29" s="303">
        <v>27</v>
      </c>
      <c r="H29" s="232" t="s">
        <v>98</v>
      </c>
      <c r="I29" s="172">
        <v>1.6875000000000001E-2</v>
      </c>
      <c r="J29" s="91">
        <v>74</v>
      </c>
      <c r="K29" s="92">
        <f t="shared" si="1"/>
        <v>5.4435483870967742E-3</v>
      </c>
      <c r="L29" s="93"/>
      <c r="M29" s="189">
        <v>27</v>
      </c>
      <c r="N29" s="248" t="s">
        <v>68</v>
      </c>
      <c r="O29" s="305">
        <v>2.2546296296296297E-2</v>
      </c>
    </row>
    <row r="30" spans="1:15" ht="14.35" x14ac:dyDescent="0.5">
      <c r="A30" s="100">
        <v>10</v>
      </c>
      <c r="B30" s="230" t="s">
        <v>176</v>
      </c>
      <c r="C30" s="173">
        <v>1.9768518518518515E-2</v>
      </c>
      <c r="D30" s="102">
        <f t="shared" si="2"/>
        <v>55</v>
      </c>
      <c r="E30" s="109">
        <v>3</v>
      </c>
      <c r="F30" s="106"/>
      <c r="G30" s="303">
        <v>28</v>
      </c>
      <c r="H30" s="229" t="s">
        <v>159</v>
      </c>
      <c r="I30" s="172">
        <v>1.699074074074074E-2</v>
      </c>
      <c r="J30" s="91">
        <v>73</v>
      </c>
      <c r="K30" s="92">
        <f t="shared" si="1"/>
        <v>5.4808841099163678E-3</v>
      </c>
      <c r="L30" s="93"/>
      <c r="M30" s="189">
        <v>28</v>
      </c>
      <c r="N30" s="248" t="s">
        <v>21</v>
      </c>
      <c r="O30" s="305">
        <v>2.359953703703704E-2</v>
      </c>
    </row>
    <row r="31" spans="1:15" ht="14.35" x14ac:dyDescent="0.5">
      <c r="A31" s="85">
        <v>1</v>
      </c>
      <c r="B31" s="240" t="s">
        <v>66</v>
      </c>
      <c r="C31" s="171">
        <v>1.6400462962962964E-2</v>
      </c>
      <c r="D31" s="87">
        <f t="shared" si="2"/>
        <v>79</v>
      </c>
      <c r="E31" s="107">
        <v>4</v>
      </c>
      <c r="F31" s="105"/>
      <c r="G31" s="303">
        <v>29</v>
      </c>
      <c r="H31" s="229" t="s">
        <v>37</v>
      </c>
      <c r="I31" s="172">
        <v>1.7175925925925924E-2</v>
      </c>
      <c r="J31" s="91">
        <v>72</v>
      </c>
      <c r="K31" s="92">
        <f t="shared" si="1"/>
        <v>5.5406212664277175E-3</v>
      </c>
      <c r="L31" s="93"/>
      <c r="M31" s="189">
        <v>29</v>
      </c>
      <c r="N31" s="248" t="s">
        <v>14</v>
      </c>
      <c r="O31" s="305">
        <v>2.4016203703703706E-2</v>
      </c>
    </row>
    <row r="32" spans="1:15" ht="14.35" x14ac:dyDescent="0.5">
      <c r="A32" s="94">
        <v>2</v>
      </c>
      <c r="B32" s="229" t="s">
        <v>180</v>
      </c>
      <c r="C32" s="172">
        <v>1.6689814814814817E-2</v>
      </c>
      <c r="D32" s="96">
        <f t="shared" si="2"/>
        <v>76</v>
      </c>
      <c r="E32" s="104">
        <v>4</v>
      </c>
      <c r="F32" s="106"/>
      <c r="G32" s="303">
        <v>30</v>
      </c>
      <c r="H32" s="11" t="s">
        <v>80</v>
      </c>
      <c r="I32" s="172">
        <v>1.7233796296296296E-2</v>
      </c>
      <c r="J32" s="91">
        <v>71</v>
      </c>
      <c r="K32" s="92">
        <f t="shared" si="1"/>
        <v>5.5592891278375143E-3</v>
      </c>
      <c r="L32" s="93"/>
      <c r="M32" s="190">
        <v>30</v>
      </c>
      <c r="N32" s="307" t="s">
        <v>33</v>
      </c>
      <c r="O32" s="308">
        <v>2.4513888888888887E-2</v>
      </c>
    </row>
    <row r="33" spans="1:12" ht="12.75" customHeight="1" x14ac:dyDescent="0.5">
      <c r="A33" s="90">
        <v>3</v>
      </c>
      <c r="B33" s="229" t="s">
        <v>159</v>
      </c>
      <c r="C33" s="172">
        <v>1.699074074074074E-2</v>
      </c>
      <c r="D33" s="96">
        <f t="shared" si="2"/>
        <v>73</v>
      </c>
      <c r="E33" s="104">
        <v>4</v>
      </c>
      <c r="F33" s="106"/>
      <c r="G33" s="303">
        <v>31</v>
      </c>
      <c r="H33" s="11" t="s">
        <v>84</v>
      </c>
      <c r="I33" s="172">
        <v>1.7314814814814814E-2</v>
      </c>
      <c r="J33" s="91">
        <v>70</v>
      </c>
      <c r="K33" s="92">
        <f t="shared" si="1"/>
        <v>5.5854241338112306E-3</v>
      </c>
      <c r="L33" s="93"/>
    </row>
    <row r="34" spans="1:12" ht="12.75" customHeight="1" x14ac:dyDescent="0.5">
      <c r="A34" s="90">
        <v>4</v>
      </c>
      <c r="B34" s="229" t="s">
        <v>80</v>
      </c>
      <c r="C34" s="172">
        <v>1.7233796296296296E-2</v>
      </c>
      <c r="D34" s="96">
        <f t="shared" si="2"/>
        <v>71</v>
      </c>
      <c r="E34" s="104">
        <v>4</v>
      </c>
      <c r="F34" s="106"/>
      <c r="G34" s="303">
        <v>32</v>
      </c>
      <c r="H34" s="229" t="s">
        <v>56</v>
      </c>
      <c r="I34" s="172">
        <v>1.7349537037037038E-2</v>
      </c>
      <c r="J34" s="91">
        <v>69</v>
      </c>
      <c r="K34" s="92">
        <f t="shared" si="1"/>
        <v>5.5966248506571087E-3</v>
      </c>
      <c r="L34" s="93"/>
    </row>
    <row r="35" spans="1:12" ht="12.75" customHeight="1" x14ac:dyDescent="0.5">
      <c r="A35" s="90">
        <v>5</v>
      </c>
      <c r="B35" s="229" t="s">
        <v>84</v>
      </c>
      <c r="C35" s="172">
        <v>1.7314814814814814E-2</v>
      </c>
      <c r="D35" s="96">
        <f t="shared" si="2"/>
        <v>70</v>
      </c>
      <c r="E35" s="104">
        <v>4</v>
      </c>
      <c r="F35" s="106"/>
      <c r="G35" s="303">
        <v>33</v>
      </c>
      <c r="H35" s="229" t="s">
        <v>99</v>
      </c>
      <c r="I35" s="172">
        <v>1.7465277777777777E-2</v>
      </c>
      <c r="J35" s="91">
        <v>68</v>
      </c>
      <c r="K35" s="92">
        <f t="shared" si="1"/>
        <v>5.6339605734767022E-3</v>
      </c>
      <c r="L35" s="93"/>
    </row>
    <row r="36" spans="1:12" ht="12.75" customHeight="1" x14ac:dyDescent="0.5">
      <c r="A36" s="90">
        <v>6</v>
      </c>
      <c r="B36" s="229" t="s">
        <v>56</v>
      </c>
      <c r="C36" s="172">
        <v>1.7349537037037038E-2</v>
      </c>
      <c r="D36" s="96">
        <f t="shared" si="2"/>
        <v>69</v>
      </c>
      <c r="E36" s="104">
        <v>4</v>
      </c>
      <c r="F36" s="106"/>
      <c r="G36" s="303">
        <v>34</v>
      </c>
      <c r="H36" s="229" t="s">
        <v>57</v>
      </c>
      <c r="I36" s="172">
        <v>1.7615740740740741E-2</v>
      </c>
      <c r="J36" s="91">
        <v>67</v>
      </c>
      <c r="K36" s="92">
        <f t="shared" si="1"/>
        <v>5.6824970131421739E-3</v>
      </c>
      <c r="L36" s="93"/>
    </row>
    <row r="37" spans="1:12" ht="12.75" customHeight="1" x14ac:dyDescent="0.5">
      <c r="A37" s="90">
        <v>7</v>
      </c>
      <c r="B37" s="5" t="s">
        <v>171</v>
      </c>
      <c r="C37" s="172">
        <v>1.7696759259259259E-2</v>
      </c>
      <c r="D37" s="96">
        <f t="shared" si="2"/>
        <v>66</v>
      </c>
      <c r="E37" s="104">
        <v>4</v>
      </c>
      <c r="F37" s="106"/>
      <c r="G37" s="303">
        <v>35</v>
      </c>
      <c r="H37" s="288" t="s">
        <v>171</v>
      </c>
      <c r="I37" s="172">
        <v>1.7696759259259259E-2</v>
      </c>
      <c r="J37" s="91">
        <v>66</v>
      </c>
      <c r="K37" s="92">
        <f t="shared" si="1"/>
        <v>5.7086320191158902E-3</v>
      </c>
      <c r="L37" s="93"/>
    </row>
    <row r="38" spans="1:12" ht="12.75" customHeight="1" x14ac:dyDescent="0.5">
      <c r="A38" s="90">
        <v>8</v>
      </c>
      <c r="B38" s="229" t="s">
        <v>156</v>
      </c>
      <c r="C38" s="172">
        <v>1.7708333333333333E-2</v>
      </c>
      <c r="D38" s="96">
        <f t="shared" si="2"/>
        <v>65</v>
      </c>
      <c r="E38" s="104">
        <v>4</v>
      </c>
      <c r="F38" s="106"/>
      <c r="G38" s="303">
        <v>36</v>
      </c>
      <c r="H38" s="229" t="s">
        <v>156</v>
      </c>
      <c r="I38" s="172">
        <v>1.7708333333333333E-2</v>
      </c>
      <c r="J38" s="91">
        <v>65</v>
      </c>
      <c r="K38" s="92">
        <f t="shared" si="1"/>
        <v>5.7123655913978487E-3</v>
      </c>
      <c r="L38" s="93"/>
    </row>
    <row r="39" spans="1:12" ht="12.75" customHeight="1" x14ac:dyDescent="0.5">
      <c r="A39" s="90">
        <v>9</v>
      </c>
      <c r="B39" s="229" t="s">
        <v>23</v>
      </c>
      <c r="C39" s="172">
        <v>1.818287037037037E-2</v>
      </c>
      <c r="D39" s="96">
        <f t="shared" si="2"/>
        <v>61</v>
      </c>
      <c r="E39" s="104">
        <v>4</v>
      </c>
      <c r="F39" s="106"/>
      <c r="G39" s="303">
        <v>37</v>
      </c>
      <c r="H39" s="232" t="s">
        <v>18</v>
      </c>
      <c r="I39" s="172">
        <v>1.7997685185185186E-2</v>
      </c>
      <c r="J39" s="91">
        <v>64</v>
      </c>
      <c r="K39" s="92">
        <f t="shared" si="1"/>
        <v>5.8057048984468344E-3</v>
      </c>
      <c r="L39" s="93"/>
    </row>
    <row r="40" spans="1:12" ht="12.75" customHeight="1" x14ac:dyDescent="0.5">
      <c r="A40" s="100">
        <v>10</v>
      </c>
      <c r="B40" s="230" t="s">
        <v>11</v>
      </c>
      <c r="C40" s="173">
        <v>1.8414351851851852E-2</v>
      </c>
      <c r="D40" s="102">
        <f t="shared" si="2"/>
        <v>59</v>
      </c>
      <c r="E40" s="109">
        <v>4</v>
      </c>
      <c r="F40" s="106"/>
      <c r="G40" s="303">
        <v>38</v>
      </c>
      <c r="H40" s="229" t="s">
        <v>12</v>
      </c>
      <c r="I40" s="172">
        <v>1.8067129629629631E-2</v>
      </c>
      <c r="J40" s="91">
        <v>63</v>
      </c>
      <c r="K40" s="92">
        <f t="shared" si="1"/>
        <v>5.8281063321385905E-3</v>
      </c>
      <c r="L40" s="93"/>
    </row>
    <row r="41" spans="1:12" ht="12.75" customHeight="1" x14ac:dyDescent="0.5">
      <c r="A41" s="99">
        <v>1</v>
      </c>
      <c r="B41" s="240" t="s">
        <v>99</v>
      </c>
      <c r="C41" s="171">
        <v>1.7465277777777777E-2</v>
      </c>
      <c r="D41" s="87">
        <f t="shared" si="2"/>
        <v>68</v>
      </c>
      <c r="E41" s="107">
        <v>5</v>
      </c>
      <c r="F41" s="106"/>
      <c r="G41" s="303">
        <v>39</v>
      </c>
      <c r="H41" s="232" t="s">
        <v>83</v>
      </c>
      <c r="I41" s="172">
        <v>1.8159722222222219E-2</v>
      </c>
      <c r="J41" s="91">
        <v>62</v>
      </c>
      <c r="K41" s="92">
        <f t="shared" si="1"/>
        <v>5.8579749103942645E-3</v>
      </c>
      <c r="L41" s="93"/>
    </row>
    <row r="42" spans="1:12" ht="12.75" customHeight="1" x14ac:dyDescent="0.5">
      <c r="A42" s="90">
        <v>2</v>
      </c>
      <c r="B42" s="299" t="s">
        <v>57</v>
      </c>
      <c r="C42" s="172">
        <v>1.7615740740740741E-2</v>
      </c>
      <c r="D42" s="96">
        <f t="shared" si="2"/>
        <v>67</v>
      </c>
      <c r="E42" s="104">
        <v>5</v>
      </c>
      <c r="F42" s="105"/>
      <c r="G42" s="303">
        <v>40</v>
      </c>
      <c r="H42" s="11" t="s">
        <v>23</v>
      </c>
      <c r="I42" s="172">
        <v>1.818287037037037E-2</v>
      </c>
      <c r="J42" s="91">
        <v>61</v>
      </c>
      <c r="K42" s="92">
        <f t="shared" si="1"/>
        <v>5.8654420549581841E-3</v>
      </c>
      <c r="L42" s="93"/>
    </row>
    <row r="43" spans="1:12" ht="12.75" customHeight="1" x14ac:dyDescent="0.5">
      <c r="A43" s="90">
        <v>3</v>
      </c>
      <c r="B43" s="229" t="s">
        <v>12</v>
      </c>
      <c r="C43" s="172">
        <v>1.8067129629629631E-2</v>
      </c>
      <c r="D43" s="96">
        <f t="shared" si="2"/>
        <v>63</v>
      </c>
      <c r="E43" s="104">
        <v>5</v>
      </c>
      <c r="F43" s="106"/>
      <c r="G43" s="303">
        <v>41</v>
      </c>
      <c r="H43" s="229" t="s">
        <v>181</v>
      </c>
      <c r="I43" s="172">
        <v>1.8217592592592594E-2</v>
      </c>
      <c r="J43" s="91">
        <v>60</v>
      </c>
      <c r="K43" s="92">
        <f t="shared" si="1"/>
        <v>5.8766427718040621E-3</v>
      </c>
      <c r="L43" s="93"/>
    </row>
    <row r="44" spans="1:12" ht="12.75" customHeight="1" x14ac:dyDescent="0.5">
      <c r="A44" s="90">
        <v>4</v>
      </c>
      <c r="B44" s="232" t="s">
        <v>83</v>
      </c>
      <c r="C44" s="172">
        <v>1.8159722222222219E-2</v>
      </c>
      <c r="D44" s="96">
        <f t="shared" si="2"/>
        <v>62</v>
      </c>
      <c r="E44" s="104">
        <v>5</v>
      </c>
      <c r="F44" s="106"/>
      <c r="G44" s="303">
        <v>42</v>
      </c>
      <c r="H44" s="229" t="s">
        <v>11</v>
      </c>
      <c r="I44" s="172">
        <v>1.8414351851851852E-2</v>
      </c>
      <c r="J44" s="91">
        <v>59</v>
      </c>
      <c r="K44" s="92">
        <f t="shared" si="1"/>
        <v>5.9401135005973712E-3</v>
      </c>
      <c r="L44" s="93"/>
    </row>
    <row r="45" spans="1:12" ht="12.75" customHeight="1" x14ac:dyDescent="0.5">
      <c r="A45" s="90">
        <v>5</v>
      </c>
      <c r="B45" s="299" t="s">
        <v>181</v>
      </c>
      <c r="C45" s="172">
        <v>1.8217592592592594E-2</v>
      </c>
      <c r="D45" s="96">
        <f t="shared" si="2"/>
        <v>60</v>
      </c>
      <c r="E45" s="104">
        <v>5</v>
      </c>
      <c r="F45" s="106"/>
      <c r="G45" s="303">
        <v>43</v>
      </c>
      <c r="H45" s="11" t="s">
        <v>269</v>
      </c>
      <c r="I45" s="172">
        <v>1.892361111111111E-2</v>
      </c>
      <c r="J45" s="91">
        <v>58</v>
      </c>
      <c r="K45" s="92">
        <f t="shared" si="1"/>
        <v>6.1043906810035837E-3</v>
      </c>
      <c r="L45" s="93"/>
    </row>
    <row r="46" spans="1:12" ht="12.75" customHeight="1" x14ac:dyDescent="0.5">
      <c r="A46" s="90">
        <v>6</v>
      </c>
      <c r="B46" s="299" t="s">
        <v>269</v>
      </c>
      <c r="C46" s="172">
        <v>1.892361111111111E-2</v>
      </c>
      <c r="D46" s="96">
        <f t="shared" si="2"/>
        <v>58</v>
      </c>
      <c r="E46" s="104">
        <v>5</v>
      </c>
      <c r="F46" s="106"/>
      <c r="G46" s="303">
        <v>44</v>
      </c>
      <c r="H46" s="11" t="s">
        <v>61</v>
      </c>
      <c r="I46" s="172">
        <v>1.9189814814814816E-2</v>
      </c>
      <c r="J46" s="91">
        <v>57</v>
      </c>
      <c r="K46" s="92">
        <f t="shared" si="1"/>
        <v>6.1902628434886498E-3</v>
      </c>
      <c r="L46" s="93"/>
    </row>
    <row r="47" spans="1:12" ht="14.35" x14ac:dyDescent="0.5">
      <c r="A47" s="90">
        <v>7</v>
      </c>
      <c r="B47" s="229" t="s">
        <v>61</v>
      </c>
      <c r="C47" s="172">
        <v>1.9189814814814816E-2</v>
      </c>
      <c r="D47" s="96">
        <f t="shared" si="2"/>
        <v>57</v>
      </c>
      <c r="E47" s="104">
        <v>5</v>
      </c>
      <c r="F47" s="1"/>
      <c r="G47" s="303">
        <v>45</v>
      </c>
      <c r="H47" s="229" t="s">
        <v>277</v>
      </c>
      <c r="I47" s="172">
        <v>1.9201388888888889E-2</v>
      </c>
      <c r="J47" s="91">
        <v>56</v>
      </c>
      <c r="K47" s="92">
        <f t="shared" ref="K47:K60" si="3">I47/G$1</f>
        <v>6.1939964157706091E-3</v>
      </c>
      <c r="L47" s="1"/>
    </row>
    <row r="48" spans="1:12" ht="12" customHeight="1" x14ac:dyDescent="0.5">
      <c r="A48" s="90">
        <v>8</v>
      </c>
      <c r="B48" s="229" t="s">
        <v>277</v>
      </c>
      <c r="C48" s="172">
        <v>1.9201388888888889E-2</v>
      </c>
      <c r="D48" s="96">
        <f t="shared" si="2"/>
        <v>56</v>
      </c>
      <c r="E48" s="104">
        <v>5</v>
      </c>
      <c r="F48" s="1"/>
      <c r="G48" s="303">
        <v>46</v>
      </c>
      <c r="H48" s="229" t="s">
        <v>176</v>
      </c>
      <c r="I48" s="172">
        <v>1.9768518518518515E-2</v>
      </c>
      <c r="J48" s="91">
        <v>55</v>
      </c>
      <c r="K48" s="92">
        <f t="shared" si="3"/>
        <v>6.3769414575866176E-3</v>
      </c>
      <c r="L48" s="1"/>
    </row>
    <row r="49" spans="1:15" ht="14.35" x14ac:dyDescent="0.5">
      <c r="A49" s="90">
        <v>9</v>
      </c>
      <c r="B49" s="299" t="s">
        <v>168</v>
      </c>
      <c r="C49" s="172">
        <v>1.9803240740740739E-2</v>
      </c>
      <c r="D49" s="96">
        <f t="shared" si="2"/>
        <v>54</v>
      </c>
      <c r="E49" s="104">
        <v>5</v>
      </c>
      <c r="F49" s="1"/>
      <c r="G49" s="303">
        <v>47</v>
      </c>
      <c r="H49" s="11" t="s">
        <v>168</v>
      </c>
      <c r="I49" s="172">
        <v>1.9803240740740739E-2</v>
      </c>
      <c r="J49" s="91">
        <v>54</v>
      </c>
      <c r="K49" s="92">
        <f t="shared" si="3"/>
        <v>6.3881421744324965E-3</v>
      </c>
      <c r="L49" s="1"/>
    </row>
    <row r="50" spans="1:15" ht="14.35" x14ac:dyDescent="0.5">
      <c r="A50" s="90">
        <v>10</v>
      </c>
      <c r="B50" s="299" t="s">
        <v>73</v>
      </c>
      <c r="C50" s="172">
        <v>1.9953703703703706E-2</v>
      </c>
      <c r="D50" s="96">
        <f t="shared" si="2"/>
        <v>52</v>
      </c>
      <c r="E50" s="104">
        <v>5</v>
      </c>
      <c r="F50" s="1"/>
      <c r="G50" s="303">
        <v>48</v>
      </c>
      <c r="H50" s="11" t="s">
        <v>117</v>
      </c>
      <c r="I50" s="172">
        <v>1.9942129629629629E-2</v>
      </c>
      <c r="J50" s="91">
        <v>53</v>
      </c>
      <c r="K50" s="92">
        <f t="shared" si="3"/>
        <v>6.4329450418160088E-3</v>
      </c>
      <c r="L50" s="1"/>
    </row>
    <row r="51" spans="1:15" ht="12" customHeight="1" x14ac:dyDescent="0.5">
      <c r="A51" s="90">
        <v>11</v>
      </c>
      <c r="B51" s="299" t="s">
        <v>106</v>
      </c>
      <c r="C51" s="172">
        <v>2.0324074074074074E-2</v>
      </c>
      <c r="D51" s="96">
        <f t="shared" si="2"/>
        <v>51</v>
      </c>
      <c r="E51" s="104">
        <v>5</v>
      </c>
      <c r="F51" s="1"/>
      <c r="G51" s="303">
        <v>49</v>
      </c>
      <c r="H51" s="11" t="s">
        <v>73</v>
      </c>
      <c r="I51" s="172">
        <v>1.9953703703703706E-2</v>
      </c>
      <c r="J51" s="91">
        <v>52</v>
      </c>
      <c r="K51" s="92">
        <f t="shared" si="3"/>
        <v>6.4366786140979699E-3</v>
      </c>
      <c r="L51" s="1"/>
    </row>
    <row r="52" spans="1:15" ht="12" customHeight="1" x14ac:dyDescent="0.5">
      <c r="A52" s="100">
        <v>12</v>
      </c>
      <c r="B52" s="300" t="s">
        <v>58</v>
      </c>
      <c r="C52" s="173">
        <v>2.1157407407407406E-2</v>
      </c>
      <c r="D52" s="102">
        <f t="shared" si="2"/>
        <v>48</v>
      </c>
      <c r="E52" s="109">
        <v>5</v>
      </c>
      <c r="F52" s="1"/>
      <c r="G52" s="303">
        <v>50</v>
      </c>
      <c r="H52" s="11" t="s">
        <v>106</v>
      </c>
      <c r="I52" s="172">
        <v>2.0324074074074074E-2</v>
      </c>
      <c r="J52" s="91">
        <v>51</v>
      </c>
      <c r="K52" s="92">
        <f t="shared" si="3"/>
        <v>6.5561529271206693E-3</v>
      </c>
      <c r="L52" s="1"/>
      <c r="N52" s="25"/>
      <c r="O52" s="29"/>
    </row>
    <row r="53" spans="1:15" ht="14.35" x14ac:dyDescent="0.5">
      <c r="A53" s="99">
        <v>1</v>
      </c>
      <c r="B53" s="298" t="s">
        <v>89</v>
      </c>
      <c r="C53" s="171">
        <v>2.0474537037037038E-2</v>
      </c>
      <c r="D53" s="87">
        <f t="shared" si="2"/>
        <v>50</v>
      </c>
      <c r="E53" s="107">
        <v>6</v>
      </c>
      <c r="F53" s="1"/>
      <c r="G53" s="303">
        <v>51</v>
      </c>
      <c r="H53" s="11" t="s">
        <v>89</v>
      </c>
      <c r="I53" s="172">
        <v>2.0474537037037038E-2</v>
      </c>
      <c r="J53" s="91">
        <v>50</v>
      </c>
      <c r="K53" s="92">
        <f t="shared" si="3"/>
        <v>6.6046893667861409E-3</v>
      </c>
      <c r="L53" s="1"/>
      <c r="O53" s="29"/>
    </row>
    <row r="54" spans="1:15" ht="12" customHeight="1" x14ac:dyDescent="0.5">
      <c r="A54" s="90">
        <v>2</v>
      </c>
      <c r="B54" s="299" t="s">
        <v>67</v>
      </c>
      <c r="C54" s="172">
        <v>2.0995370370370373E-2</v>
      </c>
      <c r="D54" s="96">
        <f t="shared" si="2"/>
        <v>49</v>
      </c>
      <c r="E54" s="104">
        <v>6</v>
      </c>
      <c r="F54" s="1"/>
      <c r="G54" s="303">
        <v>52</v>
      </c>
      <c r="H54" s="11" t="s">
        <v>67</v>
      </c>
      <c r="I54" s="172">
        <v>2.0995370370370373E-2</v>
      </c>
      <c r="J54" s="91">
        <v>49</v>
      </c>
      <c r="K54" s="92">
        <f t="shared" si="3"/>
        <v>6.7727001194743137E-3</v>
      </c>
      <c r="L54" s="1"/>
      <c r="N54" s="25"/>
      <c r="O54" s="29"/>
    </row>
    <row r="55" spans="1:15" ht="14.35" x14ac:dyDescent="0.5">
      <c r="A55" s="90">
        <v>3</v>
      </c>
      <c r="B55" s="229" t="s">
        <v>22</v>
      </c>
      <c r="C55" s="172">
        <v>2.1759259259259259E-2</v>
      </c>
      <c r="D55" s="96">
        <f t="shared" si="2"/>
        <v>47</v>
      </c>
      <c r="E55" s="104">
        <v>6</v>
      </c>
      <c r="F55" s="1"/>
      <c r="G55" s="303">
        <v>53</v>
      </c>
      <c r="H55" s="229" t="s">
        <v>58</v>
      </c>
      <c r="I55" s="172">
        <v>2.1157407407407406E-2</v>
      </c>
      <c r="J55" s="91">
        <v>48</v>
      </c>
      <c r="K55" s="92">
        <f t="shared" si="3"/>
        <v>6.8249701314217438E-3</v>
      </c>
      <c r="L55" s="1"/>
      <c r="N55" s="25"/>
      <c r="O55" s="29"/>
    </row>
    <row r="56" spans="1:15" ht="14.35" x14ac:dyDescent="0.5">
      <c r="A56" s="100">
        <v>4</v>
      </c>
      <c r="B56" s="230" t="s">
        <v>68</v>
      </c>
      <c r="C56" s="173">
        <v>2.2546296296296297E-2</v>
      </c>
      <c r="D56" s="102">
        <f t="shared" si="2"/>
        <v>46</v>
      </c>
      <c r="E56" s="109">
        <v>6</v>
      </c>
      <c r="F56" s="1"/>
      <c r="G56" s="303">
        <v>54</v>
      </c>
      <c r="H56" s="229" t="s">
        <v>22</v>
      </c>
      <c r="I56" s="172">
        <v>2.1759259259259259E-2</v>
      </c>
      <c r="J56" s="91">
        <v>47</v>
      </c>
      <c r="K56" s="92">
        <f t="shared" si="3"/>
        <v>7.019115890083632E-3</v>
      </c>
      <c r="L56" s="1"/>
      <c r="N56" s="25"/>
      <c r="O56" s="29"/>
    </row>
    <row r="57" spans="1:15" ht="14.35" x14ac:dyDescent="0.5">
      <c r="A57" s="99">
        <v>1</v>
      </c>
      <c r="B57" s="240" t="s">
        <v>117</v>
      </c>
      <c r="C57" s="171">
        <v>1.9942129629629629E-2</v>
      </c>
      <c r="D57" s="87">
        <f t="shared" si="2"/>
        <v>53</v>
      </c>
      <c r="E57" s="107">
        <v>7</v>
      </c>
      <c r="F57" s="1"/>
      <c r="G57" s="303">
        <v>55</v>
      </c>
      <c r="H57" s="229" t="s">
        <v>68</v>
      </c>
      <c r="I57" s="172">
        <v>2.2546296296296297E-2</v>
      </c>
      <c r="J57" s="91">
        <v>46</v>
      </c>
      <c r="K57" s="92">
        <f t="shared" si="3"/>
        <v>7.27299880525687E-3</v>
      </c>
      <c r="L57" s="1"/>
      <c r="O57" s="29"/>
    </row>
    <row r="58" spans="1:15" ht="14.35" x14ac:dyDescent="0.5">
      <c r="A58" s="100">
        <v>2</v>
      </c>
      <c r="B58" s="238" t="s">
        <v>14</v>
      </c>
      <c r="C58" s="173">
        <v>2.4016203703703706E-2</v>
      </c>
      <c r="D58" s="102">
        <f t="shared" si="2"/>
        <v>44</v>
      </c>
      <c r="E58" s="109">
        <v>7</v>
      </c>
      <c r="F58" s="1"/>
      <c r="G58" s="303">
        <v>56</v>
      </c>
      <c r="H58" s="232" t="s">
        <v>21</v>
      </c>
      <c r="I58" s="172">
        <v>2.359953703703704E-2</v>
      </c>
      <c r="J58" s="91">
        <v>45</v>
      </c>
      <c r="K58" s="92">
        <f t="shared" si="3"/>
        <v>7.612753882915174E-3</v>
      </c>
      <c r="L58" s="1"/>
      <c r="N58" s="25"/>
      <c r="O58" s="29"/>
    </row>
    <row r="59" spans="1:15" ht="14.35" x14ac:dyDescent="0.5">
      <c r="A59" s="99">
        <v>1</v>
      </c>
      <c r="B59" s="231" t="s">
        <v>21</v>
      </c>
      <c r="C59" s="171">
        <v>2.359953703703704E-2</v>
      </c>
      <c r="D59" s="87">
        <f t="shared" si="2"/>
        <v>45</v>
      </c>
      <c r="E59" s="107">
        <v>8</v>
      </c>
      <c r="F59" s="1"/>
      <c r="G59" s="303">
        <v>57</v>
      </c>
      <c r="H59" s="232" t="s">
        <v>14</v>
      </c>
      <c r="I59" s="172">
        <v>2.4016203703703706E-2</v>
      </c>
      <c r="J59" s="91">
        <v>44</v>
      </c>
      <c r="K59" s="92">
        <f t="shared" si="3"/>
        <v>7.7471624850657117E-3</v>
      </c>
      <c r="L59" s="1"/>
      <c r="N59" s="25"/>
      <c r="O59" s="28"/>
    </row>
    <row r="60" spans="1:15" ht="14.35" x14ac:dyDescent="0.5">
      <c r="A60" s="100">
        <v>2</v>
      </c>
      <c r="B60" s="230" t="s">
        <v>33</v>
      </c>
      <c r="C60" s="173">
        <v>2.4513888888888887E-2</v>
      </c>
      <c r="D60" s="102">
        <f t="shared" si="2"/>
        <v>43</v>
      </c>
      <c r="E60" s="109">
        <v>8</v>
      </c>
      <c r="F60" s="1"/>
      <c r="G60" s="304">
        <v>58</v>
      </c>
      <c r="H60" s="230" t="s">
        <v>33</v>
      </c>
      <c r="I60" s="173">
        <v>2.4513888888888887E-2</v>
      </c>
      <c r="J60" s="120">
        <v>43</v>
      </c>
      <c r="K60" s="121">
        <f t="shared" si="3"/>
        <v>7.9077060931899631E-3</v>
      </c>
      <c r="L60" s="1"/>
      <c r="N60" s="25"/>
      <c r="O60" s="29"/>
    </row>
    <row r="61" spans="1:15" x14ac:dyDescent="0.35">
      <c r="A61" s="1"/>
      <c r="C61" s="1"/>
      <c r="E61" s="1"/>
      <c r="F61" s="1"/>
      <c r="I61" s="1"/>
      <c r="J61" s="1"/>
      <c r="K61" s="1"/>
      <c r="L61" s="1"/>
    </row>
    <row r="62" spans="1:15" x14ac:dyDescent="0.35">
      <c r="A62" s="1"/>
      <c r="B62" s="25"/>
      <c r="C62" s="1"/>
      <c r="E62" s="1"/>
      <c r="F62" s="1"/>
      <c r="H62" s="25"/>
      <c r="I62" s="1"/>
      <c r="J62" s="1"/>
      <c r="K62" s="1"/>
      <c r="L62" s="1"/>
    </row>
    <row r="63" spans="1:15" x14ac:dyDescent="0.35">
      <c r="A63" s="1"/>
      <c r="B63" s="25"/>
      <c r="C63" s="1"/>
      <c r="E63" s="1"/>
      <c r="F63" s="1"/>
      <c r="H63" s="25"/>
      <c r="I63" s="1"/>
      <c r="J63" s="1"/>
      <c r="K63" s="1"/>
      <c r="L63" s="1"/>
    </row>
    <row r="64" spans="1:15" x14ac:dyDescent="0.35">
      <c r="A64" s="1"/>
      <c r="B64" s="25"/>
      <c r="C64" s="1"/>
      <c r="E64" s="1"/>
      <c r="F64" s="1"/>
      <c r="H64" s="25"/>
      <c r="I64" s="1"/>
      <c r="J64" s="1"/>
      <c r="K64" s="1"/>
      <c r="L64" s="1"/>
    </row>
    <row r="65" spans="2:8" s="1" customFormat="1" x14ac:dyDescent="0.35">
      <c r="D65" s="84"/>
      <c r="G65" s="84"/>
    </row>
    <row r="66" spans="2:8" s="1" customFormat="1" x14ac:dyDescent="0.35">
      <c r="D66" s="84"/>
      <c r="G66" s="84"/>
    </row>
    <row r="68" spans="2:8" x14ac:dyDescent="0.35">
      <c r="B68" s="25"/>
      <c r="H68" s="25"/>
    </row>
    <row r="70" spans="2:8" x14ac:dyDescent="0.35">
      <c r="B70" s="25"/>
      <c r="H70" s="25"/>
    </row>
    <row r="71" spans="2:8" x14ac:dyDescent="0.35">
      <c r="B71" s="25"/>
      <c r="H71" s="25"/>
    </row>
    <row r="78" spans="2:8" x14ac:dyDescent="0.35">
      <c r="B78" s="25"/>
      <c r="H78" s="25"/>
    </row>
    <row r="79" spans="2:8" x14ac:dyDescent="0.35">
      <c r="B79" s="25"/>
      <c r="H79" s="25"/>
    </row>
    <row r="80" spans="2:8" x14ac:dyDescent="0.35">
      <c r="B80" s="25"/>
      <c r="H80" s="25"/>
    </row>
    <row r="85" spans="2:8" x14ac:dyDescent="0.35">
      <c r="B85" s="25"/>
      <c r="H85" s="25"/>
    </row>
    <row r="89" spans="2:8" x14ac:dyDescent="0.35">
      <c r="B89" s="25"/>
      <c r="H89" s="25"/>
    </row>
    <row r="90" spans="2:8" x14ac:dyDescent="0.35">
      <c r="B90" s="25"/>
      <c r="H90" s="25"/>
    </row>
    <row r="91" spans="2:8" x14ac:dyDescent="0.35">
      <c r="B91" s="25"/>
      <c r="H91" s="25"/>
    </row>
    <row r="92" spans="2:8" x14ac:dyDescent="0.35">
      <c r="B92" s="25"/>
      <c r="H92" s="25"/>
    </row>
    <row r="93" spans="2:8" ht="12.7" x14ac:dyDescent="0.4">
      <c r="B93" s="11"/>
      <c r="H93" s="11"/>
    </row>
    <row r="94" spans="2:8" x14ac:dyDescent="0.35">
      <c r="B94" s="25"/>
      <c r="H94" s="25"/>
    </row>
    <row r="95" spans="2:8" ht="12.7" x14ac:dyDescent="0.4">
      <c r="B95" s="11"/>
      <c r="H95" s="11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6"/>
      <c r="H115" s="6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121"/>
  <sheetViews>
    <sheetView showGridLines="0" zoomScaleNormal="100" workbookViewId="0">
      <selection activeCell="S7" sqref="S7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3.41015625" style="110" bestFit="1" customWidth="1"/>
    <col min="6" max="6" width="2.41015625" style="110" customWidth="1"/>
    <col min="7" max="7" width="5.41015625" style="84" bestFit="1" customWidth="1"/>
    <col min="8" max="8" width="18.3515625" style="1" bestFit="1" customWidth="1"/>
    <col min="9" max="9" width="7.52734375" style="123" bestFit="1" customWidth="1"/>
    <col min="10" max="10" width="6.17578125" style="84" bestFit="1" customWidth="1"/>
    <col min="11" max="11" width="8.05859375" style="114" customWidth="1"/>
    <col min="12" max="12" width="3.17578125" style="114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" width="1.46875" style="1" customWidth="1"/>
    <col min="17" max="17" width="6.87890625" style="1" bestFit="1" customWidth="1"/>
    <col min="18" max="16384" width="13.5859375" style="1"/>
  </cols>
  <sheetData>
    <row r="1" spans="1:17" s="72" customFormat="1" ht="19.5" customHeight="1" x14ac:dyDescent="0.4">
      <c r="A1" s="386" t="s">
        <v>283</v>
      </c>
      <c r="B1" s="387"/>
      <c r="C1" s="387"/>
      <c r="D1" s="387"/>
      <c r="E1" s="387"/>
      <c r="F1" s="69"/>
      <c r="G1" s="329">
        <v>1.875</v>
      </c>
      <c r="H1" s="71" t="s">
        <v>152</v>
      </c>
      <c r="I1" s="122"/>
      <c r="J1" s="69"/>
      <c r="L1" s="70"/>
    </row>
    <row r="2" spans="1:17" s="84" customFormat="1" ht="23.35" x14ac:dyDescent="0.4">
      <c r="A2" s="192" t="s">
        <v>5</v>
      </c>
      <c r="B2" s="192" t="s">
        <v>6</v>
      </c>
      <c r="C2" s="193" t="s">
        <v>0</v>
      </c>
      <c r="D2" s="79" t="s">
        <v>1</v>
      </c>
      <c r="E2" s="194" t="s">
        <v>46</v>
      </c>
      <c r="F2" s="78"/>
      <c r="G2" s="79" t="s">
        <v>5</v>
      </c>
      <c r="H2" s="80" t="s">
        <v>103</v>
      </c>
      <c r="I2" s="80" t="s">
        <v>0</v>
      </c>
      <c r="J2" s="79" t="s">
        <v>1</v>
      </c>
      <c r="K2" s="80" t="s">
        <v>47</v>
      </c>
      <c r="L2" s="81"/>
      <c r="M2" s="82" t="s">
        <v>5</v>
      </c>
      <c r="N2" s="82" t="s">
        <v>151</v>
      </c>
      <c r="O2" s="83" t="s">
        <v>0</v>
      </c>
    </row>
    <row r="3" spans="1:17" ht="12.75" customHeight="1" x14ac:dyDescent="0.5">
      <c r="A3" s="85">
        <v>1</v>
      </c>
      <c r="B3" s="314" t="s">
        <v>193</v>
      </c>
      <c r="C3" s="86">
        <f>VLOOKUP($B3,$H$2:$J$64,2,FALSE)</f>
        <v>7.1296296296296307E-3</v>
      </c>
      <c r="D3" s="87">
        <f>VLOOKUP($B3,$H$2:$J$64,3,FALSE)</f>
        <v>100</v>
      </c>
      <c r="E3" s="88">
        <v>1</v>
      </c>
      <c r="F3" s="180"/>
      <c r="G3" s="330">
        <v>1</v>
      </c>
      <c r="H3" s="328" t="s">
        <v>193</v>
      </c>
      <c r="I3" s="321">
        <v>7.1296296296296307E-3</v>
      </c>
      <c r="J3" s="183">
        <v>100</v>
      </c>
      <c r="K3" s="184">
        <f>I3/G$1</f>
        <v>3.8024691358024697E-3</v>
      </c>
      <c r="L3" s="93"/>
      <c r="M3" s="116">
        <v>1</v>
      </c>
      <c r="N3" s="246" t="s">
        <v>124</v>
      </c>
      <c r="O3" s="119">
        <v>8.4606481481481494E-3</v>
      </c>
      <c r="Q3" s="28"/>
    </row>
    <row r="4" spans="1:17" ht="12.7" x14ac:dyDescent="0.4">
      <c r="A4" s="94">
        <v>2</v>
      </c>
      <c r="B4" s="309" t="s">
        <v>192</v>
      </c>
      <c r="C4" s="95">
        <f t="shared" ref="C4:C64" si="0">VLOOKUP($B4,$H$2:$J$64,2,FALSE)</f>
        <v>7.2685185185185188E-3</v>
      </c>
      <c r="D4" s="96">
        <f t="shared" ref="D4:D64" si="1">VLOOKUP($B4,$H$2:$J$64,3,FALSE)</f>
        <v>99</v>
      </c>
      <c r="E4" s="97">
        <v>1</v>
      </c>
      <c r="F4" s="181"/>
      <c r="G4" s="331">
        <v>2</v>
      </c>
      <c r="H4" s="232" t="s">
        <v>192</v>
      </c>
      <c r="I4" s="28">
        <v>7.2685185185185188E-3</v>
      </c>
      <c r="J4" s="91">
        <v>99</v>
      </c>
      <c r="K4" s="92">
        <f t="shared" ref="K4:K64" si="2">I4/G$1</f>
        <v>3.8765432098765433E-3</v>
      </c>
      <c r="L4" s="93"/>
      <c r="M4" s="117">
        <v>2</v>
      </c>
      <c r="N4" s="248" t="s">
        <v>86</v>
      </c>
      <c r="O4" s="55">
        <v>8.6921296296296312E-3</v>
      </c>
      <c r="Q4" s="28"/>
    </row>
    <row r="5" spans="1:17" ht="12.7" x14ac:dyDescent="0.4">
      <c r="A5" s="94">
        <v>3</v>
      </c>
      <c r="B5" t="s">
        <v>185</v>
      </c>
      <c r="C5" s="95">
        <f t="shared" si="0"/>
        <v>7.3379629629629628E-3</v>
      </c>
      <c r="D5" s="96">
        <f t="shared" si="1"/>
        <v>98</v>
      </c>
      <c r="E5" s="97">
        <v>1</v>
      </c>
      <c r="F5" s="181"/>
      <c r="G5" s="331">
        <v>3</v>
      </c>
      <c r="H5" s="34" t="s">
        <v>185</v>
      </c>
      <c r="I5" s="28">
        <v>7.3379629629629628E-3</v>
      </c>
      <c r="J5" s="91">
        <v>98</v>
      </c>
      <c r="K5" s="92">
        <f t="shared" si="2"/>
        <v>3.9135802469135806E-3</v>
      </c>
      <c r="L5" s="93"/>
      <c r="M5" s="117">
        <v>3</v>
      </c>
      <c r="N5" s="248" t="s">
        <v>281</v>
      </c>
      <c r="O5" s="55">
        <v>9.0277777777777787E-3</v>
      </c>
      <c r="Q5" s="28"/>
    </row>
    <row r="6" spans="1:17" ht="12.7" x14ac:dyDescent="0.4">
      <c r="A6" s="94">
        <v>4</v>
      </c>
      <c r="B6" s="11" t="s">
        <v>121</v>
      </c>
      <c r="C6" s="95">
        <f t="shared" si="0"/>
        <v>7.7777777777777767E-3</v>
      </c>
      <c r="D6" s="96">
        <f t="shared" si="1"/>
        <v>97</v>
      </c>
      <c r="E6" s="97">
        <v>1</v>
      </c>
      <c r="F6" s="181"/>
      <c r="G6" s="331">
        <v>4</v>
      </c>
      <c r="H6" s="229" t="s">
        <v>121</v>
      </c>
      <c r="I6" s="28">
        <v>7.7777777777777767E-3</v>
      </c>
      <c r="J6" s="91">
        <v>97</v>
      </c>
      <c r="K6" s="92">
        <f t="shared" si="2"/>
        <v>4.1481481481481473E-3</v>
      </c>
      <c r="L6" s="93"/>
      <c r="M6" s="117">
        <v>4</v>
      </c>
      <c r="N6" s="248" t="s">
        <v>167</v>
      </c>
      <c r="O6" s="323">
        <v>9.4444444444444445E-3</v>
      </c>
      <c r="Q6" s="310"/>
    </row>
    <row r="7" spans="1:17" ht="12.7" x14ac:dyDescent="0.4">
      <c r="A7" s="94">
        <v>5</v>
      </c>
      <c r="B7" s="11" t="s">
        <v>85</v>
      </c>
      <c r="C7" s="95">
        <f t="shared" si="0"/>
        <v>7.8819444444444432E-3</v>
      </c>
      <c r="D7" s="96">
        <f t="shared" si="1"/>
        <v>96</v>
      </c>
      <c r="E7" s="97">
        <v>1</v>
      </c>
      <c r="F7" s="181"/>
      <c r="G7" s="331">
        <v>5</v>
      </c>
      <c r="H7" s="229" t="s">
        <v>85</v>
      </c>
      <c r="I7" s="28">
        <v>7.8819444444444432E-3</v>
      </c>
      <c r="J7" s="91">
        <v>96</v>
      </c>
      <c r="K7" s="92">
        <f t="shared" si="2"/>
        <v>4.2037037037037034E-3</v>
      </c>
      <c r="L7" s="93"/>
      <c r="M7" s="117">
        <v>5</v>
      </c>
      <c r="N7" s="248" t="s">
        <v>98</v>
      </c>
      <c r="O7" s="323">
        <v>9.479166666666667E-3</v>
      </c>
      <c r="Q7" s="310"/>
    </row>
    <row r="8" spans="1:17" ht="12.7" x14ac:dyDescent="0.4">
      <c r="A8" s="94">
        <v>6</v>
      </c>
      <c r="B8" s="11" t="s">
        <v>49</v>
      </c>
      <c r="C8" s="95">
        <f t="shared" si="0"/>
        <v>8.0324074074074065E-3</v>
      </c>
      <c r="D8" s="96">
        <f t="shared" si="1"/>
        <v>94</v>
      </c>
      <c r="E8" s="97">
        <v>1</v>
      </c>
      <c r="F8" s="181"/>
      <c r="G8" s="331">
        <v>6</v>
      </c>
      <c r="H8" s="229" t="s">
        <v>163</v>
      </c>
      <c r="I8" s="28">
        <v>8.0092592592592594E-3</v>
      </c>
      <c r="J8" s="91">
        <v>95</v>
      </c>
      <c r="K8" s="92">
        <f t="shared" si="2"/>
        <v>4.2716049382716054E-3</v>
      </c>
      <c r="L8" s="93"/>
      <c r="M8" s="117">
        <v>6</v>
      </c>
      <c r="N8" s="248" t="s">
        <v>169</v>
      </c>
      <c r="O8" s="323">
        <v>9.4907407407407406E-3</v>
      </c>
      <c r="Q8" s="310"/>
    </row>
    <row r="9" spans="1:17" ht="12.7" x14ac:dyDescent="0.4">
      <c r="A9" s="94">
        <v>7</v>
      </c>
      <c r="B9" s="309" t="s">
        <v>17</v>
      </c>
      <c r="C9" s="95">
        <f t="shared" si="0"/>
        <v>8.0555555555555554E-3</v>
      </c>
      <c r="D9" s="96">
        <f t="shared" si="1"/>
        <v>93</v>
      </c>
      <c r="E9" s="97">
        <v>1</v>
      </c>
      <c r="F9" s="181"/>
      <c r="G9" s="331">
        <v>7</v>
      </c>
      <c r="H9" s="229" t="s">
        <v>49</v>
      </c>
      <c r="I9" s="28">
        <v>8.0324074074074065E-3</v>
      </c>
      <c r="J9" s="91">
        <v>94</v>
      </c>
      <c r="K9" s="92">
        <f t="shared" si="2"/>
        <v>4.2839506172839504E-3</v>
      </c>
      <c r="L9" s="93"/>
      <c r="M9" s="117">
        <v>7</v>
      </c>
      <c r="N9" s="248" t="s">
        <v>66</v>
      </c>
      <c r="O9" s="323">
        <v>9.525462962962963E-3</v>
      </c>
      <c r="Q9" s="310"/>
    </row>
    <row r="10" spans="1:17" ht="12.7" x14ac:dyDescent="0.4">
      <c r="A10" s="90">
        <v>8</v>
      </c>
      <c r="B10" s="11" t="s">
        <v>186</v>
      </c>
      <c r="C10" s="95">
        <f t="shared" si="0"/>
        <v>8.0671296296296307E-3</v>
      </c>
      <c r="D10" s="96">
        <f t="shared" si="1"/>
        <v>92</v>
      </c>
      <c r="E10" s="97">
        <v>1</v>
      </c>
      <c r="F10" s="180"/>
      <c r="G10" s="331">
        <v>8</v>
      </c>
      <c r="H10" s="232" t="s">
        <v>17</v>
      </c>
      <c r="I10" s="28">
        <v>8.0555555555555554E-3</v>
      </c>
      <c r="J10" s="91">
        <v>93</v>
      </c>
      <c r="K10" s="92">
        <f t="shared" si="2"/>
        <v>4.2962962962962963E-3</v>
      </c>
      <c r="L10" s="93"/>
      <c r="M10" s="117">
        <v>8</v>
      </c>
      <c r="N10" s="248" t="s">
        <v>159</v>
      </c>
      <c r="O10" s="324">
        <v>1.0046296296296296E-2</v>
      </c>
      <c r="Q10" s="311"/>
    </row>
    <row r="11" spans="1:17" ht="12.75" customHeight="1" x14ac:dyDescent="0.4">
      <c r="A11" s="90">
        <v>9</v>
      </c>
      <c r="B11" s="11" t="s">
        <v>195</v>
      </c>
      <c r="C11" s="95">
        <f t="shared" si="0"/>
        <v>8.1944444444444452E-3</v>
      </c>
      <c r="D11" s="96">
        <f t="shared" si="1"/>
        <v>91</v>
      </c>
      <c r="E11" s="97">
        <v>1</v>
      </c>
      <c r="F11" s="181"/>
      <c r="G11" s="331">
        <v>9</v>
      </c>
      <c r="H11" s="229" t="s">
        <v>186</v>
      </c>
      <c r="I11" s="28">
        <v>8.0671296296296307E-3</v>
      </c>
      <c r="J11" s="91">
        <v>92</v>
      </c>
      <c r="K11" s="92">
        <f t="shared" si="2"/>
        <v>4.3024691358024697E-3</v>
      </c>
      <c r="L11" s="93"/>
      <c r="M11" s="117">
        <v>9</v>
      </c>
      <c r="N11" s="248" t="s">
        <v>57</v>
      </c>
      <c r="O11" s="324">
        <v>1.005787037037037E-2</v>
      </c>
      <c r="Q11" s="311"/>
    </row>
    <row r="12" spans="1:17" ht="12.7" x14ac:dyDescent="0.4">
      <c r="A12" s="100">
        <v>10</v>
      </c>
      <c r="B12" s="315" t="s">
        <v>112</v>
      </c>
      <c r="C12" s="101">
        <f t="shared" si="0"/>
        <v>8.3796296296296292E-3</v>
      </c>
      <c r="D12" s="102">
        <f t="shared" si="1"/>
        <v>89</v>
      </c>
      <c r="E12" s="103">
        <v>1</v>
      </c>
      <c r="F12" s="181"/>
      <c r="G12" s="331">
        <v>10</v>
      </c>
      <c r="H12" s="229" t="s">
        <v>195</v>
      </c>
      <c r="I12" s="28">
        <v>8.1944444444444452E-3</v>
      </c>
      <c r="J12" s="91">
        <v>91</v>
      </c>
      <c r="K12" s="92">
        <f t="shared" si="2"/>
        <v>4.3703703703703708E-3</v>
      </c>
      <c r="L12" s="93"/>
      <c r="M12" s="117">
        <v>10</v>
      </c>
      <c r="N12" s="248" t="s">
        <v>181</v>
      </c>
      <c r="O12" s="324">
        <v>1.0243055555555556E-2</v>
      </c>
      <c r="Q12" s="311"/>
    </row>
    <row r="13" spans="1:17" ht="12.7" x14ac:dyDescent="0.4">
      <c r="A13" s="99">
        <v>1</v>
      </c>
      <c r="B13" s="316" t="s">
        <v>163</v>
      </c>
      <c r="C13" s="86">
        <f t="shared" si="0"/>
        <v>8.0092592592592594E-3</v>
      </c>
      <c r="D13" s="87">
        <f t="shared" si="1"/>
        <v>95</v>
      </c>
      <c r="E13" s="88">
        <v>2</v>
      </c>
      <c r="F13" s="181"/>
      <c r="G13" s="331">
        <v>11</v>
      </c>
      <c r="H13" s="229" t="s">
        <v>174</v>
      </c>
      <c r="I13" s="28">
        <v>8.2407407407407412E-3</v>
      </c>
      <c r="J13" s="91">
        <v>90</v>
      </c>
      <c r="K13" s="92">
        <f t="shared" si="2"/>
        <v>4.3950617283950617E-3</v>
      </c>
      <c r="L13" s="93"/>
      <c r="M13" s="117">
        <v>11</v>
      </c>
      <c r="N13" s="248" t="s">
        <v>156</v>
      </c>
      <c r="O13" s="324">
        <v>1.0266203703703703E-2</v>
      </c>
      <c r="Q13" s="311"/>
    </row>
    <row r="14" spans="1:17" ht="12.7" x14ac:dyDescent="0.4">
      <c r="A14" s="90">
        <v>2</v>
      </c>
      <c r="B14" s="11" t="s">
        <v>174</v>
      </c>
      <c r="C14" s="95">
        <f t="shared" si="0"/>
        <v>8.2407407407407412E-3</v>
      </c>
      <c r="D14" s="96">
        <f t="shared" si="1"/>
        <v>90</v>
      </c>
      <c r="E14" s="97">
        <v>2</v>
      </c>
      <c r="F14" s="181"/>
      <c r="G14" s="331">
        <v>12</v>
      </c>
      <c r="H14" s="232" t="s">
        <v>112</v>
      </c>
      <c r="I14" s="28">
        <v>8.3796296296296292E-3</v>
      </c>
      <c r="J14" s="91">
        <v>89</v>
      </c>
      <c r="K14" s="92">
        <f t="shared" si="2"/>
        <v>4.4691358024691354E-3</v>
      </c>
      <c r="L14" s="93"/>
      <c r="M14" s="117">
        <v>12</v>
      </c>
      <c r="N14" s="248" t="s">
        <v>277</v>
      </c>
      <c r="O14" s="324">
        <v>1.0277777777777778E-2</v>
      </c>
      <c r="Q14" s="311"/>
    </row>
    <row r="15" spans="1:17" ht="12.7" x14ac:dyDescent="0.4">
      <c r="A15" s="90">
        <v>3</v>
      </c>
      <c r="B15" s="11" t="s">
        <v>124</v>
      </c>
      <c r="C15" s="95">
        <f t="shared" si="0"/>
        <v>8.4606481481481494E-3</v>
      </c>
      <c r="D15" s="96">
        <f t="shared" si="1"/>
        <v>88</v>
      </c>
      <c r="E15" s="97">
        <v>2</v>
      </c>
      <c r="F15" s="181"/>
      <c r="G15" s="331">
        <v>13</v>
      </c>
      <c r="H15" s="229" t="s">
        <v>124</v>
      </c>
      <c r="I15" s="28">
        <v>8.4606481481481494E-3</v>
      </c>
      <c r="J15" s="91">
        <v>88</v>
      </c>
      <c r="K15" s="92">
        <f t="shared" si="2"/>
        <v>4.5123456790123464E-3</v>
      </c>
      <c r="L15" s="93"/>
      <c r="M15" s="117">
        <v>13</v>
      </c>
      <c r="N15" s="248" t="s">
        <v>80</v>
      </c>
      <c r="O15" s="324">
        <v>1.0324074074074074E-2</v>
      </c>
      <c r="Q15" s="311"/>
    </row>
    <row r="16" spans="1:17" ht="12.7" x14ac:dyDescent="0.4">
      <c r="A16" s="90">
        <v>4</v>
      </c>
      <c r="B16" s="11" t="s">
        <v>183</v>
      </c>
      <c r="C16" s="95">
        <f t="shared" si="0"/>
        <v>8.4837962962962966E-3</v>
      </c>
      <c r="D16" s="96">
        <f t="shared" si="1"/>
        <v>87</v>
      </c>
      <c r="E16" s="97">
        <v>2</v>
      </c>
      <c r="F16" s="180"/>
      <c r="G16" s="331">
        <v>14</v>
      </c>
      <c r="H16" s="229" t="s">
        <v>183</v>
      </c>
      <c r="I16" s="28">
        <v>8.4837962962962966E-3</v>
      </c>
      <c r="J16" s="91">
        <v>87</v>
      </c>
      <c r="K16" s="92">
        <f t="shared" si="2"/>
        <v>4.5246913580246914E-3</v>
      </c>
      <c r="L16" s="93"/>
      <c r="M16" s="117">
        <v>14</v>
      </c>
      <c r="N16" s="248" t="s">
        <v>23</v>
      </c>
      <c r="O16" s="324">
        <v>1.0358796296296295E-2</v>
      </c>
      <c r="Q16" s="311"/>
    </row>
    <row r="17" spans="1:17" ht="12.7" x14ac:dyDescent="0.4">
      <c r="A17" s="90">
        <v>5</v>
      </c>
      <c r="B17" s="11" t="s">
        <v>280</v>
      </c>
      <c r="C17" s="95">
        <f t="shared" si="0"/>
        <v>8.518518518518519E-3</v>
      </c>
      <c r="D17" s="96">
        <f t="shared" si="1"/>
        <v>86</v>
      </c>
      <c r="E17" s="97">
        <v>2</v>
      </c>
      <c r="F17" s="181"/>
      <c r="G17" s="331">
        <v>15</v>
      </c>
      <c r="H17" s="229" t="s">
        <v>280</v>
      </c>
      <c r="I17" s="28">
        <v>8.518518518518519E-3</v>
      </c>
      <c r="J17" s="91">
        <v>86</v>
      </c>
      <c r="K17" s="92">
        <f t="shared" si="2"/>
        <v>4.5432098765432099E-3</v>
      </c>
      <c r="L17" s="93"/>
      <c r="M17" s="117">
        <v>15</v>
      </c>
      <c r="N17" s="248" t="s">
        <v>11</v>
      </c>
      <c r="O17" s="324">
        <v>1.0567129629629629E-2</v>
      </c>
      <c r="Q17" s="311"/>
    </row>
    <row r="18" spans="1:17" ht="12.7" x14ac:dyDescent="0.4">
      <c r="A18" s="90">
        <v>6</v>
      </c>
      <c r="B18" s="11" t="s">
        <v>104</v>
      </c>
      <c r="C18" s="95">
        <f t="shared" si="0"/>
        <v>8.5763888888888886E-3</v>
      </c>
      <c r="D18" s="96">
        <f t="shared" si="1"/>
        <v>85</v>
      </c>
      <c r="E18" s="97">
        <v>2</v>
      </c>
      <c r="F18" s="181"/>
      <c r="G18" s="331">
        <v>16</v>
      </c>
      <c r="H18" s="229" t="s">
        <v>104</v>
      </c>
      <c r="I18" s="28">
        <v>8.5763888888888886E-3</v>
      </c>
      <c r="J18" s="91">
        <v>85</v>
      </c>
      <c r="K18" s="92">
        <f t="shared" si="2"/>
        <v>4.5740740740740742E-3</v>
      </c>
      <c r="L18" s="93"/>
      <c r="M18" s="117">
        <v>16</v>
      </c>
      <c r="N18" s="248" t="s">
        <v>168</v>
      </c>
      <c r="O18" s="324">
        <v>1.0625000000000001E-2</v>
      </c>
      <c r="Q18" s="311"/>
    </row>
    <row r="19" spans="1:17" ht="12.7" x14ac:dyDescent="0.4">
      <c r="A19" s="90">
        <v>7</v>
      </c>
      <c r="B19" s="11" t="s">
        <v>86</v>
      </c>
      <c r="C19" s="95">
        <f t="shared" si="0"/>
        <v>8.6921296296296312E-3</v>
      </c>
      <c r="D19" s="96">
        <f t="shared" si="1"/>
        <v>83</v>
      </c>
      <c r="E19" s="97">
        <v>2</v>
      </c>
      <c r="F19" s="181"/>
      <c r="G19" s="331">
        <v>17</v>
      </c>
      <c r="H19" s="229" t="s">
        <v>179</v>
      </c>
      <c r="I19" s="310">
        <v>8.5879629629629622E-3</v>
      </c>
      <c r="J19" s="91">
        <v>84</v>
      </c>
      <c r="K19" s="92">
        <f t="shared" si="2"/>
        <v>4.5802469135802467E-3</v>
      </c>
      <c r="L19" s="93"/>
      <c r="M19" s="117">
        <v>17</v>
      </c>
      <c r="N19" s="248" t="s">
        <v>61</v>
      </c>
      <c r="O19" s="325">
        <v>1.0717592592592593E-2</v>
      </c>
      <c r="Q19" s="113"/>
    </row>
    <row r="20" spans="1:17" ht="12.7" x14ac:dyDescent="0.4">
      <c r="A20" s="90">
        <v>8</v>
      </c>
      <c r="B20" s="11" t="s">
        <v>165</v>
      </c>
      <c r="C20" s="95">
        <f t="shared" si="0"/>
        <v>9.0046296296296298E-3</v>
      </c>
      <c r="D20" s="96">
        <f t="shared" si="1"/>
        <v>82</v>
      </c>
      <c r="E20" s="104">
        <v>2</v>
      </c>
      <c r="F20" s="182"/>
      <c r="G20" s="331">
        <v>18</v>
      </c>
      <c r="H20" s="229" t="s">
        <v>86</v>
      </c>
      <c r="I20" s="28">
        <v>8.6921296296296312E-3</v>
      </c>
      <c r="J20" s="91">
        <v>83</v>
      </c>
      <c r="K20" s="92">
        <f t="shared" si="2"/>
        <v>4.6358024691358036E-3</v>
      </c>
      <c r="L20" s="93"/>
      <c r="M20" s="117">
        <v>18</v>
      </c>
      <c r="N20" s="248" t="s">
        <v>128</v>
      </c>
      <c r="O20" s="324">
        <v>1.091435185185185E-2</v>
      </c>
      <c r="Q20" s="311"/>
    </row>
    <row r="21" spans="1:17" ht="12.7" x14ac:dyDescent="0.4">
      <c r="A21" s="90">
        <v>9</v>
      </c>
      <c r="B21" s="11" t="s">
        <v>281</v>
      </c>
      <c r="C21" s="95">
        <f t="shared" si="0"/>
        <v>9.0277777777777787E-3</v>
      </c>
      <c r="D21" s="96">
        <f t="shared" si="1"/>
        <v>81</v>
      </c>
      <c r="E21" s="104">
        <v>2</v>
      </c>
      <c r="F21" s="151"/>
      <c r="G21" s="331">
        <v>19</v>
      </c>
      <c r="H21" s="229" t="s">
        <v>165</v>
      </c>
      <c r="I21" s="28">
        <v>9.0046296296296298E-3</v>
      </c>
      <c r="J21" s="91">
        <v>82</v>
      </c>
      <c r="K21" s="92">
        <f t="shared" si="2"/>
        <v>4.8024691358024693E-3</v>
      </c>
      <c r="L21" s="93"/>
      <c r="M21" s="117">
        <v>19</v>
      </c>
      <c r="N21" s="248" t="s">
        <v>73</v>
      </c>
      <c r="O21" s="324">
        <v>1.0925925925925924E-2</v>
      </c>
      <c r="Q21" s="311"/>
    </row>
    <row r="22" spans="1:17" ht="12.75" customHeight="1" x14ac:dyDescent="0.4">
      <c r="A22" s="100">
        <v>10</v>
      </c>
      <c r="B22" s="317" t="s">
        <v>79</v>
      </c>
      <c r="C22" s="101">
        <f t="shared" si="0"/>
        <v>9.6990740740740735E-3</v>
      </c>
      <c r="D22" s="102">
        <f t="shared" si="1"/>
        <v>72</v>
      </c>
      <c r="E22" s="109">
        <v>2</v>
      </c>
      <c r="F22" s="151"/>
      <c r="G22" s="331">
        <v>20</v>
      </c>
      <c r="H22" s="229" t="s">
        <v>281</v>
      </c>
      <c r="I22" s="28">
        <v>9.0277777777777787E-3</v>
      </c>
      <c r="J22" s="91">
        <v>81</v>
      </c>
      <c r="K22" s="92">
        <f t="shared" si="2"/>
        <v>4.8148148148148152E-3</v>
      </c>
      <c r="L22" s="93"/>
      <c r="M22" s="117">
        <v>20</v>
      </c>
      <c r="N22" s="326" t="s">
        <v>147</v>
      </c>
      <c r="O22" s="325">
        <v>1.0995370370370371E-2</v>
      </c>
      <c r="Q22" s="113"/>
    </row>
    <row r="23" spans="1:17" ht="12.7" x14ac:dyDescent="0.4">
      <c r="A23" s="99">
        <v>1</v>
      </c>
      <c r="B23" s="316" t="s">
        <v>179</v>
      </c>
      <c r="C23" s="86">
        <f t="shared" si="0"/>
        <v>8.5879629629629622E-3</v>
      </c>
      <c r="D23" s="87">
        <f t="shared" si="1"/>
        <v>84</v>
      </c>
      <c r="E23" s="107">
        <v>3</v>
      </c>
      <c r="F23" s="151"/>
      <c r="G23" s="331">
        <v>21</v>
      </c>
      <c r="H23" s="229" t="s">
        <v>271</v>
      </c>
      <c r="I23" s="310">
        <v>9.2939814814814812E-3</v>
      </c>
      <c r="J23" s="91">
        <v>80</v>
      </c>
      <c r="K23" s="92">
        <f t="shared" si="2"/>
        <v>4.9567901234567899E-3</v>
      </c>
      <c r="L23" s="93"/>
      <c r="M23" s="117">
        <v>21</v>
      </c>
      <c r="N23" s="326" t="s">
        <v>117</v>
      </c>
      <c r="O23" s="325">
        <v>1.1400462962962965E-2</v>
      </c>
      <c r="Q23" s="113"/>
    </row>
    <row r="24" spans="1:17" ht="12.7" x14ac:dyDescent="0.4">
      <c r="A24" s="90">
        <v>2</v>
      </c>
      <c r="B24" s="11" t="s">
        <v>271</v>
      </c>
      <c r="C24" s="95">
        <f t="shared" si="0"/>
        <v>9.2939814814814812E-3</v>
      </c>
      <c r="D24" s="96">
        <f t="shared" si="1"/>
        <v>80</v>
      </c>
      <c r="E24" s="104">
        <v>3</v>
      </c>
      <c r="F24" s="151"/>
      <c r="G24" s="331">
        <v>22</v>
      </c>
      <c r="H24" s="229" t="s">
        <v>37</v>
      </c>
      <c r="I24" s="310">
        <v>9.3749999999999997E-3</v>
      </c>
      <c r="J24" s="91">
        <v>79</v>
      </c>
      <c r="K24" s="92">
        <f t="shared" si="2"/>
        <v>5.0000000000000001E-3</v>
      </c>
      <c r="L24" s="93"/>
      <c r="M24" s="117">
        <v>22</v>
      </c>
      <c r="N24" s="248" t="s">
        <v>106</v>
      </c>
      <c r="O24" s="324">
        <v>1.1724537037037035E-2</v>
      </c>
      <c r="Q24" s="311"/>
    </row>
    <row r="25" spans="1:17" ht="12.7" x14ac:dyDescent="0.4">
      <c r="A25" s="90">
        <v>3</v>
      </c>
      <c r="B25" s="11" t="s">
        <v>37</v>
      </c>
      <c r="C25" s="95">
        <f t="shared" si="0"/>
        <v>9.3749999999999997E-3</v>
      </c>
      <c r="D25" s="96">
        <f t="shared" si="1"/>
        <v>79</v>
      </c>
      <c r="E25" s="104">
        <v>3</v>
      </c>
      <c r="F25" s="151"/>
      <c r="G25" s="331">
        <v>23</v>
      </c>
      <c r="H25" s="229" t="s">
        <v>167</v>
      </c>
      <c r="I25" s="310">
        <v>9.4444444444444445E-3</v>
      </c>
      <c r="J25" s="91">
        <v>78</v>
      </c>
      <c r="K25" s="92">
        <f t="shared" si="2"/>
        <v>5.0370370370370369E-3</v>
      </c>
      <c r="L25" s="93"/>
      <c r="M25" s="117">
        <v>23</v>
      </c>
      <c r="N25" s="248" t="s">
        <v>67</v>
      </c>
      <c r="O25" s="325">
        <v>1.1828703703703704E-2</v>
      </c>
      <c r="Q25" s="113"/>
    </row>
    <row r="26" spans="1:17" ht="12.7" x14ac:dyDescent="0.4">
      <c r="A26" s="90">
        <v>4</v>
      </c>
      <c r="B26" s="11" t="s">
        <v>167</v>
      </c>
      <c r="C26" s="95">
        <f t="shared" si="0"/>
        <v>9.4444444444444445E-3</v>
      </c>
      <c r="D26" s="96">
        <f t="shared" si="1"/>
        <v>78</v>
      </c>
      <c r="E26" s="104">
        <v>3</v>
      </c>
      <c r="F26" s="151"/>
      <c r="G26" s="331">
        <v>24</v>
      </c>
      <c r="H26" s="229" t="s">
        <v>123</v>
      </c>
      <c r="I26" s="310">
        <v>9.4560185185185181E-3</v>
      </c>
      <c r="J26" s="91">
        <v>77</v>
      </c>
      <c r="K26" s="92">
        <f t="shared" si="2"/>
        <v>5.0432098765432094E-3</v>
      </c>
      <c r="L26" s="93"/>
      <c r="M26" s="117">
        <v>24</v>
      </c>
      <c r="N26" s="326" t="s">
        <v>182</v>
      </c>
      <c r="O26" s="325">
        <v>1.1863425925925925E-2</v>
      </c>
      <c r="Q26" s="113"/>
    </row>
    <row r="27" spans="1:17" ht="12.7" x14ac:dyDescent="0.4">
      <c r="A27" s="90">
        <v>5</v>
      </c>
      <c r="B27" s="11" t="s">
        <v>123</v>
      </c>
      <c r="C27" s="95">
        <f t="shared" si="0"/>
        <v>9.4560185185185181E-3</v>
      </c>
      <c r="D27" s="96">
        <f t="shared" si="1"/>
        <v>77</v>
      </c>
      <c r="E27" s="104">
        <v>3</v>
      </c>
      <c r="F27" s="151"/>
      <c r="G27" s="331">
        <v>25</v>
      </c>
      <c r="H27" s="229" t="s">
        <v>180</v>
      </c>
      <c r="I27" s="310">
        <v>9.4675925925925917E-3</v>
      </c>
      <c r="J27" s="91">
        <v>76</v>
      </c>
      <c r="K27" s="92">
        <f t="shared" si="2"/>
        <v>5.0493827160493819E-3</v>
      </c>
      <c r="L27" s="93"/>
      <c r="M27" s="117">
        <v>25</v>
      </c>
      <c r="N27" s="248" t="s">
        <v>58</v>
      </c>
      <c r="O27" s="325">
        <v>1.1932870370370371E-2</v>
      </c>
      <c r="Q27" s="113"/>
    </row>
    <row r="28" spans="1:17" ht="12.7" x14ac:dyDescent="0.4">
      <c r="A28" s="94">
        <v>6</v>
      </c>
      <c r="B28" s="309" t="s">
        <v>98</v>
      </c>
      <c r="C28" s="95">
        <f t="shared" si="0"/>
        <v>9.479166666666667E-3</v>
      </c>
      <c r="D28" s="96">
        <f t="shared" si="1"/>
        <v>75</v>
      </c>
      <c r="E28" s="104">
        <v>3</v>
      </c>
      <c r="F28" s="151"/>
      <c r="G28" s="331">
        <v>26</v>
      </c>
      <c r="H28" s="232" t="s">
        <v>98</v>
      </c>
      <c r="I28" s="310">
        <v>9.479166666666667E-3</v>
      </c>
      <c r="J28" s="91">
        <v>75</v>
      </c>
      <c r="K28" s="92">
        <f t="shared" si="2"/>
        <v>5.0555555555555553E-3</v>
      </c>
      <c r="L28" s="93"/>
      <c r="M28" s="117">
        <v>26</v>
      </c>
      <c r="N28" s="326" t="s">
        <v>282</v>
      </c>
      <c r="O28" s="325">
        <v>1.1956018518518517E-2</v>
      </c>
      <c r="Q28" s="113"/>
    </row>
    <row r="29" spans="1:17" ht="12.7" x14ac:dyDescent="0.4">
      <c r="A29" s="90">
        <v>7</v>
      </c>
      <c r="B29" s="11" t="s">
        <v>169</v>
      </c>
      <c r="C29" s="95">
        <f t="shared" si="0"/>
        <v>9.4907407407407406E-3</v>
      </c>
      <c r="D29" s="96">
        <f t="shared" si="1"/>
        <v>74</v>
      </c>
      <c r="E29" s="104">
        <v>3</v>
      </c>
      <c r="F29" s="151"/>
      <c r="G29" s="331">
        <v>27</v>
      </c>
      <c r="H29" s="229" t="s">
        <v>169</v>
      </c>
      <c r="I29" s="310">
        <v>9.4907407407407406E-3</v>
      </c>
      <c r="J29" s="91">
        <v>74</v>
      </c>
      <c r="K29" s="92">
        <f t="shared" si="2"/>
        <v>5.0617283950617287E-3</v>
      </c>
      <c r="L29" s="93"/>
      <c r="M29" s="117">
        <v>27</v>
      </c>
      <c r="N29" s="248" t="s">
        <v>22</v>
      </c>
      <c r="O29" s="325">
        <v>1.2060185185185186E-2</v>
      </c>
      <c r="Q29" s="113"/>
    </row>
    <row r="30" spans="1:17" ht="12.7" x14ac:dyDescent="0.4">
      <c r="A30" s="90">
        <v>8</v>
      </c>
      <c r="B30" s="11" t="s">
        <v>166</v>
      </c>
      <c r="C30" s="95">
        <f t="shared" si="0"/>
        <v>9.9768518518518531E-3</v>
      </c>
      <c r="D30" s="96">
        <f t="shared" si="1"/>
        <v>71</v>
      </c>
      <c r="E30" s="104">
        <v>3</v>
      </c>
      <c r="F30" s="151"/>
      <c r="G30" s="331">
        <v>28</v>
      </c>
      <c r="H30" s="229" t="s">
        <v>66</v>
      </c>
      <c r="I30" s="310">
        <v>9.525462962962963E-3</v>
      </c>
      <c r="J30" s="91">
        <v>73</v>
      </c>
      <c r="K30" s="92">
        <f t="shared" si="2"/>
        <v>5.0802469135802471E-3</v>
      </c>
      <c r="L30" s="93"/>
      <c r="M30" s="117">
        <v>28</v>
      </c>
      <c r="N30" s="326" t="s">
        <v>25</v>
      </c>
      <c r="O30" s="325">
        <v>1.2083333333333333E-2</v>
      </c>
      <c r="Q30" s="113"/>
    </row>
    <row r="31" spans="1:17" ht="12.7" x14ac:dyDescent="0.4">
      <c r="A31" s="108">
        <v>9</v>
      </c>
      <c r="B31" s="315" t="s">
        <v>18</v>
      </c>
      <c r="C31" s="101">
        <f t="shared" si="0"/>
        <v>1.0254629629629629E-2</v>
      </c>
      <c r="D31" s="102">
        <f t="shared" si="1"/>
        <v>65</v>
      </c>
      <c r="E31" s="109">
        <v>3</v>
      </c>
      <c r="F31" s="182"/>
      <c r="G31" s="331">
        <v>29</v>
      </c>
      <c r="H31" s="229" t="s">
        <v>79</v>
      </c>
      <c r="I31" s="28">
        <v>9.6990740740740735E-3</v>
      </c>
      <c r="J31" s="91">
        <v>72</v>
      </c>
      <c r="K31" s="92">
        <f t="shared" si="2"/>
        <v>5.1728395061728391E-3</v>
      </c>
      <c r="L31" s="93"/>
      <c r="M31" s="117">
        <v>29</v>
      </c>
      <c r="N31" s="248" t="s">
        <v>68</v>
      </c>
      <c r="O31" s="325">
        <v>1.2719907407407407E-2</v>
      </c>
      <c r="Q31" s="113"/>
    </row>
    <row r="32" spans="1:17" ht="12.7" x14ac:dyDescent="0.4">
      <c r="A32" s="99">
        <v>1</v>
      </c>
      <c r="B32" s="316" t="s">
        <v>180</v>
      </c>
      <c r="C32" s="86">
        <f t="shared" si="0"/>
        <v>9.4675925925925917E-3</v>
      </c>
      <c r="D32" s="87">
        <f t="shared" si="1"/>
        <v>76</v>
      </c>
      <c r="E32" s="107">
        <v>4</v>
      </c>
      <c r="F32" s="151"/>
      <c r="G32" s="331">
        <v>30</v>
      </c>
      <c r="H32" s="229" t="s">
        <v>166</v>
      </c>
      <c r="I32" s="311">
        <v>9.9768518518518531E-3</v>
      </c>
      <c r="J32" s="91">
        <v>71</v>
      </c>
      <c r="K32" s="92">
        <f t="shared" si="2"/>
        <v>5.3209876543209881E-3</v>
      </c>
      <c r="L32" s="93"/>
      <c r="M32" s="117">
        <v>30</v>
      </c>
      <c r="N32" s="248" t="s">
        <v>14</v>
      </c>
      <c r="O32" s="325">
        <v>1.3101851851851852E-2</v>
      </c>
      <c r="Q32" s="113"/>
    </row>
    <row r="33" spans="1:17" ht="12.7" x14ac:dyDescent="0.4">
      <c r="A33" s="90">
        <v>2</v>
      </c>
      <c r="B33" s="11" t="s">
        <v>66</v>
      </c>
      <c r="C33" s="95">
        <f t="shared" si="0"/>
        <v>9.525462962962963E-3</v>
      </c>
      <c r="D33" s="96">
        <f t="shared" si="1"/>
        <v>73</v>
      </c>
      <c r="E33" s="104">
        <v>4</v>
      </c>
      <c r="G33" s="331">
        <v>31</v>
      </c>
      <c r="H33" s="229" t="s">
        <v>159</v>
      </c>
      <c r="I33" s="311">
        <v>1.0046296296296296E-2</v>
      </c>
      <c r="J33" s="91">
        <v>70</v>
      </c>
      <c r="K33" s="92">
        <f t="shared" si="2"/>
        <v>5.3580246913580249E-3</v>
      </c>
      <c r="M33" s="117">
        <v>31</v>
      </c>
      <c r="N33" s="326" t="s">
        <v>24</v>
      </c>
      <c r="O33" s="325">
        <v>1.3460648148148147E-2</v>
      </c>
      <c r="Q33" s="113"/>
    </row>
    <row r="34" spans="1:17" ht="12.7" x14ac:dyDescent="0.4">
      <c r="A34" s="90">
        <v>3</v>
      </c>
      <c r="B34" s="11" t="s">
        <v>159</v>
      </c>
      <c r="C34" s="95">
        <f t="shared" si="0"/>
        <v>1.0046296296296296E-2</v>
      </c>
      <c r="D34" s="96">
        <f t="shared" si="1"/>
        <v>70</v>
      </c>
      <c r="E34" s="104">
        <v>4</v>
      </c>
      <c r="G34" s="331">
        <v>32</v>
      </c>
      <c r="H34" s="229" t="s">
        <v>57</v>
      </c>
      <c r="I34" s="311">
        <v>1.005787037037037E-2</v>
      </c>
      <c r="J34" s="91">
        <v>69</v>
      </c>
      <c r="K34" s="92">
        <f t="shared" si="2"/>
        <v>5.3641975308641975E-3</v>
      </c>
      <c r="M34" s="190">
        <v>32</v>
      </c>
      <c r="N34" s="252" t="s">
        <v>33</v>
      </c>
      <c r="O34" s="327">
        <v>1.3703703703703704E-2</v>
      </c>
      <c r="Q34" s="113"/>
    </row>
    <row r="35" spans="1:17" ht="12.7" x14ac:dyDescent="0.4">
      <c r="A35" s="90">
        <v>4</v>
      </c>
      <c r="B35" s="11" t="s">
        <v>275</v>
      </c>
      <c r="C35" s="95">
        <f t="shared" si="0"/>
        <v>1.0127314814814815E-2</v>
      </c>
      <c r="D35" s="96">
        <f t="shared" si="1"/>
        <v>68</v>
      </c>
      <c r="E35" s="104">
        <v>4</v>
      </c>
      <c r="G35" s="331">
        <v>33</v>
      </c>
      <c r="H35" s="229" t="s">
        <v>275</v>
      </c>
      <c r="I35" s="311">
        <v>1.0127314814814815E-2</v>
      </c>
      <c r="J35" s="91">
        <v>68</v>
      </c>
      <c r="K35" s="92">
        <f t="shared" si="2"/>
        <v>5.4012345679012343E-3</v>
      </c>
      <c r="Q35" s="28"/>
    </row>
    <row r="36" spans="1:17" ht="12.7" x14ac:dyDescent="0.4">
      <c r="A36" s="90">
        <v>5</v>
      </c>
      <c r="B36" s="11" t="s">
        <v>156</v>
      </c>
      <c r="C36" s="95">
        <f t="shared" si="0"/>
        <v>1.0266203703703703E-2</v>
      </c>
      <c r="D36" s="96">
        <f t="shared" si="1"/>
        <v>64</v>
      </c>
      <c r="E36" s="104">
        <v>4</v>
      </c>
      <c r="G36" s="331">
        <v>34</v>
      </c>
      <c r="H36" s="229" t="s">
        <v>99</v>
      </c>
      <c r="I36" s="311">
        <v>1.0173611111111111E-2</v>
      </c>
      <c r="J36" s="91">
        <v>67</v>
      </c>
      <c r="K36" s="92">
        <f t="shared" si="2"/>
        <v>5.4259259259259261E-3</v>
      </c>
      <c r="Q36" s="28"/>
    </row>
    <row r="37" spans="1:17" ht="12.7" x14ac:dyDescent="0.4">
      <c r="A37" s="90">
        <v>6</v>
      </c>
      <c r="B37" s="11" t="s">
        <v>80</v>
      </c>
      <c r="C37" s="95">
        <f t="shared" si="0"/>
        <v>1.0324074074074074E-2</v>
      </c>
      <c r="D37" s="96">
        <f t="shared" si="1"/>
        <v>62</v>
      </c>
      <c r="E37" s="104">
        <v>4</v>
      </c>
      <c r="G37" s="331">
        <v>35</v>
      </c>
      <c r="H37" s="229" t="s">
        <v>181</v>
      </c>
      <c r="I37" s="311">
        <v>1.0243055555555556E-2</v>
      </c>
      <c r="J37" s="91">
        <v>66</v>
      </c>
      <c r="K37" s="92">
        <f t="shared" si="2"/>
        <v>5.4629629629629629E-3</v>
      </c>
      <c r="Q37" s="28"/>
    </row>
    <row r="38" spans="1:17" ht="12.7" x14ac:dyDescent="0.4">
      <c r="A38" s="90">
        <v>7</v>
      </c>
      <c r="B38" s="11" t="s">
        <v>23</v>
      </c>
      <c r="C38" s="95">
        <f t="shared" si="0"/>
        <v>1.0358796296296295E-2</v>
      </c>
      <c r="D38" s="96">
        <f t="shared" si="1"/>
        <v>61</v>
      </c>
      <c r="E38" s="104">
        <v>4</v>
      </c>
      <c r="G38" s="331">
        <v>36</v>
      </c>
      <c r="H38" s="232" t="s">
        <v>18</v>
      </c>
      <c r="I38" s="311">
        <v>1.0254629629629629E-2</v>
      </c>
      <c r="J38" s="91">
        <v>65</v>
      </c>
      <c r="K38" s="92">
        <f t="shared" si="2"/>
        <v>5.4691358024691354E-3</v>
      </c>
      <c r="Q38" s="28"/>
    </row>
    <row r="39" spans="1:17" ht="12.7" x14ac:dyDescent="0.4">
      <c r="A39" s="90">
        <v>8</v>
      </c>
      <c r="B39" s="11" t="s">
        <v>56</v>
      </c>
      <c r="C39" s="95">
        <f t="shared" si="0"/>
        <v>1.0405092592592593E-2</v>
      </c>
      <c r="D39" s="96">
        <f t="shared" si="1"/>
        <v>60</v>
      </c>
      <c r="E39" s="104">
        <v>4</v>
      </c>
      <c r="G39" s="331">
        <v>37</v>
      </c>
      <c r="H39" s="229" t="s">
        <v>156</v>
      </c>
      <c r="I39" s="311">
        <v>1.0266203703703703E-2</v>
      </c>
      <c r="J39" s="91">
        <v>64</v>
      </c>
      <c r="K39" s="92">
        <f t="shared" si="2"/>
        <v>5.4753086419753079E-3</v>
      </c>
      <c r="Q39" s="28"/>
    </row>
    <row r="40" spans="1:17" ht="12.7" x14ac:dyDescent="0.4">
      <c r="A40" s="100">
        <v>9</v>
      </c>
      <c r="B40" s="317" t="s">
        <v>11</v>
      </c>
      <c r="C40" s="101">
        <f t="shared" si="0"/>
        <v>1.0567129629629629E-2</v>
      </c>
      <c r="D40" s="102">
        <f t="shared" si="1"/>
        <v>58</v>
      </c>
      <c r="E40" s="109">
        <v>4</v>
      </c>
      <c r="G40" s="331">
        <v>38</v>
      </c>
      <c r="H40" s="229" t="s">
        <v>277</v>
      </c>
      <c r="I40" s="311">
        <v>1.0277777777777778E-2</v>
      </c>
      <c r="J40" s="91">
        <v>63</v>
      </c>
      <c r="K40" s="92">
        <f t="shared" si="2"/>
        <v>5.4814814814814813E-3</v>
      </c>
      <c r="Q40" s="28"/>
    </row>
    <row r="41" spans="1:17" ht="12.7" x14ac:dyDescent="0.4">
      <c r="A41" s="99">
        <v>1</v>
      </c>
      <c r="B41" s="316" t="s">
        <v>57</v>
      </c>
      <c r="C41" s="86">
        <f t="shared" si="0"/>
        <v>1.005787037037037E-2</v>
      </c>
      <c r="D41" s="87">
        <f t="shared" si="1"/>
        <v>69</v>
      </c>
      <c r="E41" s="107">
        <v>5</v>
      </c>
      <c r="G41" s="331">
        <v>39</v>
      </c>
      <c r="H41" s="229" t="s">
        <v>80</v>
      </c>
      <c r="I41" s="311">
        <v>1.0324074074074074E-2</v>
      </c>
      <c r="J41" s="91">
        <v>62</v>
      </c>
      <c r="K41" s="92">
        <f t="shared" si="2"/>
        <v>5.5061728395061731E-3</v>
      </c>
      <c r="Q41" s="28"/>
    </row>
    <row r="42" spans="1:17" ht="12.7" x14ac:dyDescent="0.4">
      <c r="A42" s="90">
        <v>2</v>
      </c>
      <c r="B42" s="11" t="s">
        <v>99</v>
      </c>
      <c r="C42" s="95">
        <f t="shared" si="0"/>
        <v>1.0173611111111111E-2</v>
      </c>
      <c r="D42" s="96">
        <f t="shared" si="1"/>
        <v>67</v>
      </c>
      <c r="E42" s="104">
        <v>5</v>
      </c>
      <c r="G42" s="331">
        <v>40</v>
      </c>
      <c r="H42" s="229" t="s">
        <v>23</v>
      </c>
      <c r="I42" s="311">
        <v>1.0358796296296295E-2</v>
      </c>
      <c r="J42" s="91">
        <v>61</v>
      </c>
      <c r="K42" s="92">
        <f t="shared" si="2"/>
        <v>5.5246913580246906E-3</v>
      </c>
      <c r="Q42" s="28"/>
    </row>
    <row r="43" spans="1:17" ht="12.7" x14ac:dyDescent="0.4">
      <c r="A43" s="90">
        <v>3</v>
      </c>
      <c r="B43" s="11" t="s">
        <v>181</v>
      </c>
      <c r="C43" s="95">
        <f t="shared" si="0"/>
        <v>1.0243055555555556E-2</v>
      </c>
      <c r="D43" s="96">
        <f t="shared" si="1"/>
        <v>66</v>
      </c>
      <c r="E43" s="104">
        <v>5</v>
      </c>
      <c r="G43" s="331">
        <v>41</v>
      </c>
      <c r="H43" s="229" t="s">
        <v>56</v>
      </c>
      <c r="I43" s="311">
        <v>1.0405092592592593E-2</v>
      </c>
      <c r="J43" s="91">
        <v>60</v>
      </c>
      <c r="K43" s="92">
        <f t="shared" si="2"/>
        <v>5.5493827160493824E-3</v>
      </c>
      <c r="Q43" s="28"/>
    </row>
    <row r="44" spans="1:17" ht="12.7" x14ac:dyDescent="0.4">
      <c r="A44" s="90">
        <v>4</v>
      </c>
      <c r="B44" s="11" t="s">
        <v>277</v>
      </c>
      <c r="C44" s="95">
        <f t="shared" si="0"/>
        <v>1.0277777777777778E-2</v>
      </c>
      <c r="D44" s="96">
        <f t="shared" si="1"/>
        <v>63</v>
      </c>
      <c r="E44" s="104">
        <v>5</v>
      </c>
      <c r="G44" s="331">
        <v>42</v>
      </c>
      <c r="H44" s="229" t="s">
        <v>12</v>
      </c>
      <c r="I44" s="311">
        <v>1.0486111111111111E-2</v>
      </c>
      <c r="J44" s="91">
        <v>59</v>
      </c>
      <c r="K44" s="92">
        <f t="shared" si="2"/>
        <v>5.5925925925925926E-3</v>
      </c>
      <c r="Q44" s="28"/>
    </row>
    <row r="45" spans="1:17" ht="12.7" x14ac:dyDescent="0.4">
      <c r="A45" s="90">
        <v>5</v>
      </c>
      <c r="B45" s="11" t="s">
        <v>12</v>
      </c>
      <c r="C45" s="95">
        <f t="shared" si="0"/>
        <v>1.0486111111111111E-2</v>
      </c>
      <c r="D45" s="96">
        <f t="shared" si="1"/>
        <v>59</v>
      </c>
      <c r="E45" s="104">
        <v>5</v>
      </c>
      <c r="G45" s="331">
        <v>43</v>
      </c>
      <c r="H45" s="229" t="s">
        <v>11</v>
      </c>
      <c r="I45" s="311">
        <v>1.0567129629629629E-2</v>
      </c>
      <c r="J45" s="91">
        <v>58</v>
      </c>
      <c r="K45" s="92">
        <f t="shared" si="2"/>
        <v>5.6358024691358028E-3</v>
      </c>
      <c r="Q45" s="28"/>
    </row>
    <row r="46" spans="1:17" ht="12.7" x14ac:dyDescent="0.4">
      <c r="A46" s="90">
        <v>6</v>
      </c>
      <c r="B46" s="11" t="s">
        <v>168</v>
      </c>
      <c r="C46" s="95">
        <f t="shared" si="0"/>
        <v>1.0625000000000001E-2</v>
      </c>
      <c r="D46" s="96">
        <f t="shared" si="1"/>
        <v>57</v>
      </c>
      <c r="E46" s="104">
        <v>5</v>
      </c>
      <c r="G46" s="331">
        <v>44</v>
      </c>
      <c r="H46" s="229" t="s">
        <v>168</v>
      </c>
      <c r="I46" s="311">
        <v>1.0625000000000001E-2</v>
      </c>
      <c r="J46" s="91">
        <v>57</v>
      </c>
      <c r="K46" s="92">
        <f t="shared" si="2"/>
        <v>5.6666666666666671E-3</v>
      </c>
      <c r="Q46" s="28"/>
    </row>
    <row r="47" spans="1:17" ht="12.7" x14ac:dyDescent="0.4">
      <c r="A47" s="90">
        <v>7</v>
      </c>
      <c r="B47" s="11" t="s">
        <v>61</v>
      </c>
      <c r="C47" s="95">
        <f t="shared" si="0"/>
        <v>1.0717592592592593E-2</v>
      </c>
      <c r="D47" s="96">
        <f t="shared" si="1"/>
        <v>56</v>
      </c>
      <c r="E47" s="104">
        <v>5</v>
      </c>
      <c r="G47" s="331">
        <v>45</v>
      </c>
      <c r="H47" s="229" t="s">
        <v>61</v>
      </c>
      <c r="I47" s="113">
        <v>1.0717592592592593E-2</v>
      </c>
      <c r="J47" s="91">
        <v>56</v>
      </c>
      <c r="K47" s="92">
        <f t="shared" si="2"/>
        <v>5.7160493827160498E-3</v>
      </c>
      <c r="Q47" s="28"/>
    </row>
    <row r="48" spans="1:17" ht="12.7" x14ac:dyDescent="0.4">
      <c r="A48" s="90">
        <v>8</v>
      </c>
      <c r="B48" s="309" t="s">
        <v>83</v>
      </c>
      <c r="C48" s="95">
        <f t="shared" si="0"/>
        <v>1.087962962962963E-2</v>
      </c>
      <c r="D48" s="96">
        <f t="shared" si="1"/>
        <v>55</v>
      </c>
      <c r="E48" s="104">
        <v>5</v>
      </c>
      <c r="G48" s="331">
        <v>46</v>
      </c>
      <c r="H48" s="232" t="s">
        <v>83</v>
      </c>
      <c r="I48" s="311">
        <v>1.087962962962963E-2</v>
      </c>
      <c r="J48" s="91">
        <v>55</v>
      </c>
      <c r="K48" s="92">
        <f t="shared" si="2"/>
        <v>5.8024691358024693E-3</v>
      </c>
      <c r="Q48" s="28"/>
    </row>
    <row r="49" spans="1:17" ht="12.7" x14ac:dyDescent="0.4">
      <c r="A49" s="90">
        <v>9</v>
      </c>
      <c r="B49" s="11" t="s">
        <v>128</v>
      </c>
      <c r="C49" s="95">
        <f t="shared" si="0"/>
        <v>1.091435185185185E-2</v>
      </c>
      <c r="D49" s="96">
        <f t="shared" si="1"/>
        <v>54</v>
      </c>
      <c r="E49" s="104">
        <v>5</v>
      </c>
      <c r="G49" s="331">
        <v>47</v>
      </c>
      <c r="H49" s="229" t="s">
        <v>128</v>
      </c>
      <c r="I49" s="311">
        <v>1.091435185185185E-2</v>
      </c>
      <c r="J49" s="91">
        <v>54</v>
      </c>
      <c r="K49" s="92">
        <f t="shared" si="2"/>
        <v>5.8209876543209868E-3</v>
      </c>
      <c r="Q49" s="28"/>
    </row>
    <row r="50" spans="1:17" ht="12.7" x14ac:dyDescent="0.4">
      <c r="A50" s="90">
        <v>10</v>
      </c>
      <c r="B50" s="11" t="s">
        <v>73</v>
      </c>
      <c r="C50" s="95">
        <f t="shared" si="0"/>
        <v>1.0925925925925924E-2</v>
      </c>
      <c r="D50" s="96">
        <f t="shared" si="1"/>
        <v>53</v>
      </c>
      <c r="E50" s="104">
        <v>5</v>
      </c>
      <c r="G50" s="331">
        <v>48</v>
      </c>
      <c r="H50" s="229" t="s">
        <v>73</v>
      </c>
      <c r="I50" s="311">
        <v>1.0925925925925924E-2</v>
      </c>
      <c r="J50" s="91">
        <v>53</v>
      </c>
      <c r="K50" s="92">
        <f t="shared" si="2"/>
        <v>5.8271604938271594E-3</v>
      </c>
      <c r="Q50" s="310"/>
    </row>
    <row r="51" spans="1:17" ht="12.7" x14ac:dyDescent="0.4">
      <c r="A51" s="90">
        <v>11</v>
      </c>
      <c r="B51" s="11" t="s">
        <v>106</v>
      </c>
      <c r="C51" s="95">
        <f t="shared" si="0"/>
        <v>1.1724537037037035E-2</v>
      </c>
      <c r="D51" s="96">
        <f t="shared" si="1"/>
        <v>50</v>
      </c>
      <c r="E51" s="104">
        <v>5</v>
      </c>
      <c r="G51" s="331">
        <v>49</v>
      </c>
      <c r="H51" s="34" t="s">
        <v>147</v>
      </c>
      <c r="I51" s="113">
        <v>1.0995370370370371E-2</v>
      </c>
      <c r="J51" s="91">
        <v>52</v>
      </c>
      <c r="K51" s="92">
        <f t="shared" si="2"/>
        <v>5.8641975308641979E-3</v>
      </c>
      <c r="Q51" s="28"/>
    </row>
    <row r="52" spans="1:17" ht="12.7" x14ac:dyDescent="0.4">
      <c r="A52" s="90">
        <v>12</v>
      </c>
      <c r="B52" t="s">
        <v>182</v>
      </c>
      <c r="C52" s="95">
        <f t="shared" si="0"/>
        <v>1.1863425925925925E-2</v>
      </c>
      <c r="D52" s="96">
        <f t="shared" si="1"/>
        <v>48</v>
      </c>
      <c r="E52" s="104">
        <v>5</v>
      </c>
      <c r="G52" s="331">
        <v>50</v>
      </c>
      <c r="H52" s="34" t="s">
        <v>117</v>
      </c>
      <c r="I52" s="113">
        <v>1.1400462962962965E-2</v>
      </c>
      <c r="J52" s="91">
        <v>51</v>
      </c>
      <c r="K52" s="92">
        <f t="shared" si="2"/>
        <v>6.080246913580248E-3</v>
      </c>
      <c r="Q52" s="310"/>
    </row>
    <row r="53" spans="1:17" ht="12.7" x14ac:dyDescent="0.4">
      <c r="A53" s="100">
        <v>13</v>
      </c>
      <c r="B53" s="317" t="s">
        <v>58</v>
      </c>
      <c r="C53" s="101">
        <f t="shared" si="0"/>
        <v>1.1932870370370371E-2</v>
      </c>
      <c r="D53" s="102">
        <f t="shared" si="1"/>
        <v>47</v>
      </c>
      <c r="E53" s="109">
        <v>5</v>
      </c>
      <c r="G53" s="331">
        <v>51</v>
      </c>
      <c r="H53" s="229" t="s">
        <v>106</v>
      </c>
      <c r="I53" s="311">
        <v>1.1724537037037035E-2</v>
      </c>
      <c r="J53" s="91">
        <v>50</v>
      </c>
      <c r="K53" s="92">
        <f t="shared" si="2"/>
        <v>6.2530864197530853E-3</v>
      </c>
      <c r="Q53" s="310"/>
    </row>
    <row r="54" spans="1:17" ht="12.7" x14ac:dyDescent="0.4">
      <c r="A54" s="99">
        <v>1</v>
      </c>
      <c r="B54" s="318" t="s">
        <v>147</v>
      </c>
      <c r="C54" s="86">
        <f t="shared" si="0"/>
        <v>1.0995370370370371E-2</v>
      </c>
      <c r="D54" s="87">
        <f t="shared" si="1"/>
        <v>52</v>
      </c>
      <c r="E54" s="107">
        <v>6</v>
      </c>
      <c r="G54" s="331">
        <v>52</v>
      </c>
      <c r="H54" s="229" t="s">
        <v>67</v>
      </c>
      <c r="I54" s="113">
        <v>1.1828703703703704E-2</v>
      </c>
      <c r="J54" s="91">
        <v>49</v>
      </c>
      <c r="K54" s="92">
        <f t="shared" si="2"/>
        <v>6.3086419753086423E-3</v>
      </c>
      <c r="Q54" s="310"/>
    </row>
    <row r="55" spans="1:17" ht="12.7" x14ac:dyDescent="0.4">
      <c r="A55" s="90">
        <v>2</v>
      </c>
      <c r="B55" s="11" t="s">
        <v>67</v>
      </c>
      <c r="C55" s="95">
        <f t="shared" si="0"/>
        <v>1.1828703703703704E-2</v>
      </c>
      <c r="D55" s="96">
        <f t="shared" si="1"/>
        <v>49</v>
      </c>
      <c r="E55" s="104">
        <v>6</v>
      </c>
      <c r="G55" s="331">
        <v>53</v>
      </c>
      <c r="H55" s="34" t="s">
        <v>182</v>
      </c>
      <c r="I55" s="113">
        <v>1.1863425925925925E-2</v>
      </c>
      <c r="J55" s="91">
        <v>48</v>
      </c>
      <c r="K55" s="92">
        <f t="shared" si="2"/>
        <v>6.3271604938271598E-3</v>
      </c>
      <c r="Q55" s="310"/>
    </row>
    <row r="56" spans="1:17" ht="12.7" x14ac:dyDescent="0.4">
      <c r="A56" s="90">
        <v>3</v>
      </c>
      <c r="B56" t="s">
        <v>282</v>
      </c>
      <c r="C56" s="95">
        <f t="shared" si="0"/>
        <v>1.1956018518518517E-2</v>
      </c>
      <c r="D56" s="96">
        <f t="shared" si="1"/>
        <v>46</v>
      </c>
      <c r="E56" s="104">
        <v>6</v>
      </c>
      <c r="G56" s="331">
        <v>54</v>
      </c>
      <c r="H56" s="229" t="s">
        <v>58</v>
      </c>
      <c r="I56" s="113">
        <v>1.1932870370370371E-2</v>
      </c>
      <c r="J56" s="91">
        <v>47</v>
      </c>
      <c r="K56" s="92">
        <f t="shared" si="2"/>
        <v>6.3641975308641983E-3</v>
      </c>
      <c r="Q56" s="28"/>
    </row>
    <row r="57" spans="1:17" ht="12.7" x14ac:dyDescent="0.4">
      <c r="A57" s="90">
        <v>4</v>
      </c>
      <c r="B57" s="11" t="s">
        <v>22</v>
      </c>
      <c r="C57" s="95">
        <f t="shared" si="0"/>
        <v>1.2060185185185186E-2</v>
      </c>
      <c r="D57" s="96">
        <f t="shared" si="1"/>
        <v>45</v>
      </c>
      <c r="E57" s="104">
        <v>6</v>
      </c>
      <c r="G57" s="331">
        <v>55</v>
      </c>
      <c r="H57" s="34" t="s">
        <v>282</v>
      </c>
      <c r="I57" s="113">
        <v>1.1956018518518517E-2</v>
      </c>
      <c r="J57" s="91">
        <v>46</v>
      </c>
      <c r="K57" s="92">
        <f t="shared" si="2"/>
        <v>6.3765432098765425E-3</v>
      </c>
      <c r="Q57" s="311"/>
    </row>
    <row r="58" spans="1:17" ht="12.7" x14ac:dyDescent="0.4">
      <c r="A58" s="90">
        <v>5</v>
      </c>
      <c r="B58" t="s">
        <v>25</v>
      </c>
      <c r="C58" s="95">
        <f t="shared" si="0"/>
        <v>1.2083333333333333E-2</v>
      </c>
      <c r="D58" s="96">
        <f t="shared" si="1"/>
        <v>44</v>
      </c>
      <c r="E58" s="104">
        <v>6</v>
      </c>
      <c r="G58" s="331">
        <v>56</v>
      </c>
      <c r="H58" s="229" t="s">
        <v>22</v>
      </c>
      <c r="I58" s="113">
        <v>1.2060185185185186E-2</v>
      </c>
      <c r="J58" s="91">
        <v>45</v>
      </c>
      <c r="K58" s="92">
        <f t="shared" si="2"/>
        <v>6.4320987654320995E-3</v>
      </c>
      <c r="Q58" s="311"/>
    </row>
    <row r="59" spans="1:17" ht="12.7" x14ac:dyDescent="0.4">
      <c r="A59" s="100">
        <v>6</v>
      </c>
      <c r="B59" s="317" t="s">
        <v>68</v>
      </c>
      <c r="C59" s="101">
        <f t="shared" si="0"/>
        <v>1.2719907407407407E-2</v>
      </c>
      <c r="D59" s="102">
        <f t="shared" si="1"/>
        <v>43</v>
      </c>
      <c r="E59" s="109">
        <v>6</v>
      </c>
      <c r="G59" s="331">
        <v>57</v>
      </c>
      <c r="H59" s="34" t="s">
        <v>25</v>
      </c>
      <c r="I59" s="113">
        <v>1.2083333333333333E-2</v>
      </c>
      <c r="J59" s="91">
        <v>44</v>
      </c>
      <c r="K59" s="92">
        <f t="shared" si="2"/>
        <v>6.4444444444444445E-3</v>
      </c>
      <c r="Q59" s="311"/>
    </row>
    <row r="60" spans="1:17" ht="12.7" x14ac:dyDescent="0.4">
      <c r="A60" s="99">
        <v>3</v>
      </c>
      <c r="B60" s="318" t="s">
        <v>117</v>
      </c>
      <c r="C60" s="86">
        <f t="shared" si="0"/>
        <v>1.1400462962962965E-2</v>
      </c>
      <c r="D60" s="87">
        <f t="shared" si="1"/>
        <v>51</v>
      </c>
      <c r="E60" s="107">
        <v>7</v>
      </c>
      <c r="G60" s="331">
        <v>58</v>
      </c>
      <c r="H60" s="229" t="s">
        <v>68</v>
      </c>
      <c r="I60" s="113">
        <v>1.2719907407407407E-2</v>
      </c>
      <c r="J60" s="91">
        <v>43</v>
      </c>
      <c r="K60" s="92">
        <f t="shared" si="2"/>
        <v>6.7839506172839509E-3</v>
      </c>
      <c r="Q60" s="311"/>
    </row>
    <row r="61" spans="1:17" ht="12.7" x14ac:dyDescent="0.4">
      <c r="A61" s="90">
        <v>4</v>
      </c>
      <c r="B61" s="309" t="s">
        <v>14</v>
      </c>
      <c r="C61" s="95">
        <f t="shared" si="0"/>
        <v>1.3101851851851852E-2</v>
      </c>
      <c r="D61" s="96">
        <f t="shared" si="1"/>
        <v>42</v>
      </c>
      <c r="E61" s="104">
        <v>7</v>
      </c>
      <c r="G61" s="331">
        <v>59</v>
      </c>
      <c r="H61" s="232" t="s">
        <v>14</v>
      </c>
      <c r="I61" s="113">
        <v>1.3101851851851852E-2</v>
      </c>
      <c r="J61" s="91">
        <v>42</v>
      </c>
      <c r="K61" s="92">
        <f t="shared" si="2"/>
        <v>6.9876543209876543E-3</v>
      </c>
      <c r="Q61" s="311"/>
    </row>
    <row r="62" spans="1:17" ht="12.7" x14ac:dyDescent="0.4">
      <c r="A62" s="90">
        <v>5</v>
      </c>
      <c r="B62" t="s">
        <v>24</v>
      </c>
      <c r="C62" s="95">
        <f t="shared" si="0"/>
        <v>1.3460648148148147E-2</v>
      </c>
      <c r="D62" s="96">
        <f t="shared" si="1"/>
        <v>41</v>
      </c>
      <c r="E62" s="104">
        <v>7</v>
      </c>
      <c r="G62" s="331">
        <v>60</v>
      </c>
      <c r="H62" s="34" t="s">
        <v>24</v>
      </c>
      <c r="I62" s="113">
        <v>1.3460648148148147E-2</v>
      </c>
      <c r="J62" s="91">
        <v>41</v>
      </c>
      <c r="K62" s="92">
        <f t="shared" si="2"/>
        <v>7.1790123456790117E-3</v>
      </c>
      <c r="Q62" s="311"/>
    </row>
    <row r="63" spans="1:17" ht="12.7" x14ac:dyDescent="0.4">
      <c r="A63" s="100">
        <v>6</v>
      </c>
      <c r="B63" s="319" t="s">
        <v>184</v>
      </c>
      <c r="C63" s="101">
        <f t="shared" si="0"/>
        <v>1.3668981481481482E-2</v>
      </c>
      <c r="D63" s="102">
        <f t="shared" si="1"/>
        <v>40</v>
      </c>
      <c r="E63" s="109">
        <v>7</v>
      </c>
      <c r="G63" s="331">
        <v>61</v>
      </c>
      <c r="H63" s="34" t="s">
        <v>184</v>
      </c>
      <c r="I63" s="113">
        <v>1.3668981481481482E-2</v>
      </c>
      <c r="J63" s="91">
        <v>40</v>
      </c>
      <c r="K63" s="92">
        <f t="shared" si="2"/>
        <v>7.2901234567901239E-3</v>
      </c>
      <c r="Q63" s="311"/>
    </row>
    <row r="64" spans="1:17" ht="12.7" x14ac:dyDescent="0.4">
      <c r="A64" s="200">
        <v>1</v>
      </c>
      <c r="B64" s="320" t="s">
        <v>33</v>
      </c>
      <c r="C64" s="101">
        <f t="shared" si="0"/>
        <v>1.3703703703703704E-2</v>
      </c>
      <c r="D64" s="102">
        <f t="shared" si="1"/>
        <v>39</v>
      </c>
      <c r="E64" s="203">
        <v>8</v>
      </c>
      <c r="G64" s="332">
        <v>62</v>
      </c>
      <c r="H64" s="230" t="s">
        <v>33</v>
      </c>
      <c r="I64" s="322">
        <v>1.3703703703703704E-2</v>
      </c>
      <c r="J64" s="120">
        <v>39</v>
      </c>
      <c r="K64" s="121">
        <f t="shared" si="2"/>
        <v>7.3086419753086423E-3</v>
      </c>
      <c r="Q64" s="113"/>
    </row>
    <row r="68" spans="2:8" x14ac:dyDescent="0.35">
      <c r="B68" s="25"/>
      <c r="H68" s="25"/>
    </row>
    <row r="70" spans="2:8" x14ac:dyDescent="0.35">
      <c r="B70" s="25"/>
      <c r="H70" s="25"/>
    </row>
    <row r="71" spans="2:8" x14ac:dyDescent="0.35">
      <c r="B71" s="25"/>
      <c r="H71" s="25"/>
    </row>
    <row r="78" spans="2:8" x14ac:dyDescent="0.35">
      <c r="B78" s="25"/>
      <c r="H78" s="25"/>
    </row>
    <row r="79" spans="2:8" x14ac:dyDescent="0.35">
      <c r="B79" s="25"/>
      <c r="H79" s="25"/>
    </row>
    <row r="80" spans="2:8" x14ac:dyDescent="0.35">
      <c r="B80" s="25"/>
      <c r="H80" s="25"/>
    </row>
    <row r="85" spans="2:8" x14ac:dyDescent="0.35">
      <c r="B85" s="25"/>
      <c r="H85" s="25"/>
    </row>
    <row r="89" spans="2:8" x14ac:dyDescent="0.35">
      <c r="B89" s="25"/>
      <c r="H89" s="25"/>
    </row>
    <row r="90" spans="2:8" x14ac:dyDescent="0.35">
      <c r="B90" s="25"/>
      <c r="H90" s="25"/>
    </row>
    <row r="91" spans="2:8" x14ac:dyDescent="0.35">
      <c r="B91" s="25"/>
      <c r="H91" s="25"/>
    </row>
    <row r="92" spans="2:8" x14ac:dyDescent="0.35">
      <c r="B92" s="25"/>
      <c r="H92" s="25"/>
    </row>
    <row r="93" spans="2:8" ht="12.7" x14ac:dyDescent="0.4">
      <c r="B93" s="11"/>
      <c r="H93" s="11"/>
    </row>
    <row r="94" spans="2:8" x14ac:dyDescent="0.35">
      <c r="B94" s="25"/>
      <c r="H94" s="25"/>
    </row>
    <row r="95" spans="2:8" ht="12.7" x14ac:dyDescent="0.4">
      <c r="B95" s="11"/>
      <c r="H95" s="11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6"/>
      <c r="H115" s="6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sortState xmlns:xlrd2="http://schemas.microsoft.com/office/spreadsheetml/2017/richdata2" ref="Q3:R64">
    <sortCondition ref="R3:R64"/>
    <sortCondition ref="Q3:Q64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1E20-D8C1-4F8C-A657-19971A1F78F7}">
  <dimension ref="A1:O121"/>
  <sheetViews>
    <sheetView showGridLines="0" topLeftCell="A41" zoomScaleNormal="100" workbookViewId="0">
      <selection activeCell="H4" sqref="H4:H61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3.41015625" style="110" bestFit="1" customWidth="1"/>
    <col min="6" max="6" width="2.41015625" style="110" customWidth="1"/>
    <col min="7" max="7" width="5.41015625" style="84" bestFit="1" customWidth="1"/>
    <col min="8" max="8" width="17.234375" style="1" bestFit="1" customWidth="1"/>
    <col min="9" max="9" width="7.703125" style="123" bestFit="1" customWidth="1"/>
    <col min="10" max="10" width="6.17578125" style="84" bestFit="1" customWidth="1"/>
    <col min="11" max="11" width="8.05859375" style="114" customWidth="1"/>
    <col min="12" max="12" width="3.17578125" style="114" customWidth="1"/>
    <col min="13" max="13" width="3.9375" style="1" bestFit="1" customWidth="1"/>
    <col min="14" max="14" width="16.46875" style="1" bestFit="1" customWidth="1"/>
    <col min="15" max="15" width="7.8203125" style="1" bestFit="1" customWidth="1"/>
    <col min="16" max="16" width="2.64453125" style="1" customWidth="1"/>
    <col min="17" max="16384" width="13.5859375" style="1"/>
  </cols>
  <sheetData>
    <row r="1" spans="1:15" s="72" customFormat="1" ht="19.5" customHeight="1" x14ac:dyDescent="0.4">
      <c r="A1" s="386" t="s">
        <v>187</v>
      </c>
      <c r="B1" s="387"/>
      <c r="C1" s="387"/>
      <c r="D1" s="387"/>
      <c r="E1" s="387"/>
      <c r="F1" s="69"/>
      <c r="G1" s="70">
        <v>1</v>
      </c>
      <c r="H1" s="71" t="s">
        <v>152</v>
      </c>
      <c r="I1" s="122"/>
      <c r="J1" s="69"/>
      <c r="L1" s="70"/>
    </row>
    <row r="2" spans="1:15" s="84" customFormat="1" ht="23.35" x14ac:dyDescent="0.4">
      <c r="A2" s="73" t="s">
        <v>5</v>
      </c>
      <c r="B2" s="74" t="s">
        <v>6</v>
      </c>
      <c r="C2" s="75" t="s">
        <v>0</v>
      </c>
      <c r="D2" s="76" t="s">
        <v>1</v>
      </c>
      <c r="E2" s="77" t="s">
        <v>46</v>
      </c>
      <c r="F2" s="78"/>
      <c r="G2" s="79" t="s">
        <v>5</v>
      </c>
      <c r="H2" s="80" t="s">
        <v>103</v>
      </c>
      <c r="I2" s="80" t="s">
        <v>0</v>
      </c>
      <c r="J2" s="79" t="s">
        <v>1</v>
      </c>
      <c r="K2" s="80" t="s">
        <v>47</v>
      </c>
      <c r="L2" s="81"/>
      <c r="M2" s="124" t="s">
        <v>5</v>
      </c>
      <c r="N2" s="124" t="s">
        <v>151</v>
      </c>
      <c r="O2" s="125" t="s">
        <v>0</v>
      </c>
    </row>
    <row r="3" spans="1:15" ht="12.75" customHeight="1" x14ac:dyDescent="0.45">
      <c r="A3" s="85">
        <v>1</v>
      </c>
      <c r="B3" s="333" t="s">
        <v>193</v>
      </c>
      <c r="C3" s="86">
        <f>VLOOKUP($B3,$H$2:$J$65,2,FALSE)</f>
        <v>3.5185185185185185E-3</v>
      </c>
      <c r="D3" s="87">
        <f>VLOOKUP($B3,$H$2:$J$65,3,FALSE)</f>
        <v>100</v>
      </c>
      <c r="E3" s="88">
        <v>1</v>
      </c>
      <c r="F3" s="180"/>
      <c r="G3" s="99">
        <v>1</v>
      </c>
      <c r="H3" s="333" t="s">
        <v>193</v>
      </c>
      <c r="I3" s="339">
        <v>3.5185185185185185E-3</v>
      </c>
      <c r="J3" s="183">
        <v>100</v>
      </c>
      <c r="K3" s="184">
        <f t="shared" ref="K3:K32" si="0">I3/G$1</f>
        <v>3.5185185185185185E-3</v>
      </c>
      <c r="L3" s="93"/>
      <c r="M3" s="341">
        <v>1</v>
      </c>
      <c r="N3" s="126" t="s">
        <v>178</v>
      </c>
      <c r="O3" s="129">
        <v>4.1666666666666666E-3</v>
      </c>
    </row>
    <row r="4" spans="1:15" ht="13" x14ac:dyDescent="0.45">
      <c r="A4" s="94">
        <v>2</v>
      </c>
      <c r="B4" s="334" t="s">
        <v>192</v>
      </c>
      <c r="C4" s="95">
        <f t="shared" ref="C4:C65" si="1">VLOOKUP($B4,$H$2:$J$65,2,FALSE)</f>
        <v>3.6574074074074074E-3</v>
      </c>
      <c r="D4" s="96">
        <f t="shared" ref="D4:D65" si="2">VLOOKUP($B4,$H$2:$J$65,3,FALSE)</f>
        <v>99</v>
      </c>
      <c r="E4" s="97">
        <v>1</v>
      </c>
      <c r="F4" s="181"/>
      <c r="G4" s="90">
        <v>2</v>
      </c>
      <c r="H4" s="334" t="s">
        <v>192</v>
      </c>
      <c r="I4" s="336">
        <v>3.6574074074074074E-3</v>
      </c>
      <c r="J4" s="91">
        <v>99</v>
      </c>
      <c r="K4" s="92">
        <f t="shared" si="0"/>
        <v>3.6574074074074074E-3</v>
      </c>
      <c r="L4" s="93"/>
      <c r="M4" s="342">
        <v>2</v>
      </c>
      <c r="N4" s="128" t="s">
        <v>124</v>
      </c>
      <c r="O4" s="127">
        <v>4.2361111111111106E-3</v>
      </c>
    </row>
    <row r="5" spans="1:15" ht="13" x14ac:dyDescent="0.45">
      <c r="A5" s="94">
        <v>3</v>
      </c>
      <c r="B5" s="334" t="s">
        <v>160</v>
      </c>
      <c r="C5" s="95">
        <f t="shared" si="1"/>
        <v>3.6805555555555554E-3</v>
      </c>
      <c r="D5" s="96">
        <f t="shared" si="2"/>
        <v>98</v>
      </c>
      <c r="E5" s="97">
        <v>1</v>
      </c>
      <c r="F5" s="181"/>
      <c r="G5" s="90">
        <v>3</v>
      </c>
      <c r="H5" s="334" t="s">
        <v>160</v>
      </c>
      <c r="I5" s="336">
        <v>3.6805555555555554E-3</v>
      </c>
      <c r="J5" s="91">
        <v>98</v>
      </c>
      <c r="K5" s="92">
        <f t="shared" si="0"/>
        <v>3.6805555555555554E-3</v>
      </c>
      <c r="L5" s="93"/>
      <c r="M5" s="342">
        <v>3</v>
      </c>
      <c r="N5" s="128" t="s">
        <v>86</v>
      </c>
      <c r="O5" s="127">
        <v>4.5486111111111109E-3</v>
      </c>
    </row>
    <row r="6" spans="1:15" ht="13" x14ac:dyDescent="0.45">
      <c r="A6" s="94">
        <v>4</v>
      </c>
      <c r="B6" s="334" t="s">
        <v>185</v>
      </c>
      <c r="C6" s="95">
        <f t="shared" si="1"/>
        <v>3.6921296296296298E-3</v>
      </c>
      <c r="D6" s="96">
        <f t="shared" si="2"/>
        <v>97</v>
      </c>
      <c r="E6" s="97">
        <v>1</v>
      </c>
      <c r="F6" s="181"/>
      <c r="G6" s="90">
        <v>4</v>
      </c>
      <c r="H6" s="334" t="s">
        <v>185</v>
      </c>
      <c r="I6" s="335">
        <v>3.6921296296296298E-3</v>
      </c>
      <c r="J6" s="91">
        <v>97</v>
      </c>
      <c r="K6" s="92">
        <f t="shared" si="0"/>
        <v>3.6921296296296298E-3</v>
      </c>
      <c r="L6" s="93"/>
      <c r="M6" s="342">
        <v>4</v>
      </c>
      <c r="N6" s="128" t="s">
        <v>98</v>
      </c>
      <c r="O6" s="127">
        <v>4.8379629629629632E-3</v>
      </c>
    </row>
    <row r="7" spans="1:15" ht="13" x14ac:dyDescent="0.45">
      <c r="A7" s="94">
        <v>5</v>
      </c>
      <c r="B7" s="334" t="s">
        <v>38</v>
      </c>
      <c r="C7" s="95">
        <f t="shared" si="1"/>
        <v>3.7152777777777774E-3</v>
      </c>
      <c r="D7" s="96">
        <f t="shared" si="2"/>
        <v>96</v>
      </c>
      <c r="E7" s="97">
        <v>1</v>
      </c>
      <c r="F7" s="181"/>
      <c r="G7" s="90">
        <v>5</v>
      </c>
      <c r="H7" s="334" t="s">
        <v>38</v>
      </c>
      <c r="I7" s="335">
        <v>3.7152777777777774E-3</v>
      </c>
      <c r="J7" s="91">
        <v>96</v>
      </c>
      <c r="K7" s="92">
        <f t="shared" si="0"/>
        <v>3.7152777777777774E-3</v>
      </c>
      <c r="L7" s="93"/>
      <c r="M7" s="342">
        <v>5</v>
      </c>
      <c r="N7" s="128" t="s">
        <v>169</v>
      </c>
      <c r="O7" s="127">
        <v>4.8495370370370368E-3</v>
      </c>
    </row>
    <row r="8" spans="1:15" ht="13" x14ac:dyDescent="0.45">
      <c r="A8" s="94">
        <v>6</v>
      </c>
      <c r="B8" s="334" t="s">
        <v>85</v>
      </c>
      <c r="C8" s="95">
        <f t="shared" si="1"/>
        <v>3.7962962962962963E-3</v>
      </c>
      <c r="D8" s="96">
        <f t="shared" si="2"/>
        <v>95</v>
      </c>
      <c r="E8" s="97">
        <v>1</v>
      </c>
      <c r="F8" s="181"/>
      <c r="G8" s="90">
        <v>6</v>
      </c>
      <c r="H8" s="334" t="s">
        <v>85</v>
      </c>
      <c r="I8" s="335">
        <v>3.7962962962962963E-3</v>
      </c>
      <c r="J8" s="91">
        <v>95</v>
      </c>
      <c r="K8" s="92">
        <f t="shared" si="0"/>
        <v>3.7962962962962963E-3</v>
      </c>
      <c r="L8" s="93"/>
      <c r="M8" s="342">
        <v>6</v>
      </c>
      <c r="N8" s="128" t="s">
        <v>167</v>
      </c>
      <c r="O8" s="127">
        <v>4.8726851851851856E-3</v>
      </c>
    </row>
    <row r="9" spans="1:15" ht="13" x14ac:dyDescent="0.45">
      <c r="A9" s="94">
        <v>7</v>
      </c>
      <c r="B9" s="334" t="s">
        <v>121</v>
      </c>
      <c r="C9" s="95">
        <f t="shared" si="1"/>
        <v>3.8541666666666668E-3</v>
      </c>
      <c r="D9" s="96">
        <f t="shared" si="2"/>
        <v>94</v>
      </c>
      <c r="E9" s="97">
        <v>1</v>
      </c>
      <c r="F9" s="181"/>
      <c r="G9" s="90">
        <v>7</v>
      </c>
      <c r="H9" s="334" t="s">
        <v>121</v>
      </c>
      <c r="I9" s="335">
        <v>3.8541666666666668E-3</v>
      </c>
      <c r="J9" s="91">
        <v>94</v>
      </c>
      <c r="K9" s="92">
        <f t="shared" si="0"/>
        <v>3.8541666666666668E-3</v>
      </c>
      <c r="L9" s="93"/>
      <c r="M9" s="342">
        <v>7</v>
      </c>
      <c r="N9" s="128" t="s">
        <v>66</v>
      </c>
      <c r="O9" s="127">
        <v>4.9537037037037041E-3</v>
      </c>
    </row>
    <row r="10" spans="1:15" ht="13" x14ac:dyDescent="0.45">
      <c r="A10" s="90">
        <v>8</v>
      </c>
      <c r="B10" s="334" t="s">
        <v>195</v>
      </c>
      <c r="C10" s="95">
        <f t="shared" si="1"/>
        <v>4.0740740740740746E-3</v>
      </c>
      <c r="D10" s="96">
        <f t="shared" si="2"/>
        <v>92</v>
      </c>
      <c r="E10" s="97">
        <v>1</v>
      </c>
      <c r="F10" s="180"/>
      <c r="G10" s="90">
        <v>8</v>
      </c>
      <c r="H10" s="334" t="s">
        <v>163</v>
      </c>
      <c r="I10" s="335">
        <v>3.9814814814814817E-3</v>
      </c>
      <c r="J10" s="91">
        <v>93</v>
      </c>
      <c r="K10" s="92">
        <f t="shared" si="0"/>
        <v>3.9814814814814817E-3</v>
      </c>
      <c r="L10" s="93"/>
      <c r="M10" s="342">
        <v>8</v>
      </c>
      <c r="N10" s="128" t="s">
        <v>159</v>
      </c>
      <c r="O10" s="127">
        <v>5.1504629629629635E-3</v>
      </c>
    </row>
    <row r="11" spans="1:15" ht="12.75" customHeight="1" x14ac:dyDescent="0.45">
      <c r="A11" s="90">
        <v>9</v>
      </c>
      <c r="B11" s="334" t="s">
        <v>49</v>
      </c>
      <c r="C11" s="95">
        <f t="shared" si="1"/>
        <v>4.0856481481481481E-3</v>
      </c>
      <c r="D11" s="96">
        <f t="shared" si="2"/>
        <v>91</v>
      </c>
      <c r="E11" s="97">
        <v>1</v>
      </c>
      <c r="F11" s="181"/>
      <c r="G11" s="90">
        <v>9</v>
      </c>
      <c r="H11" s="334" t="s">
        <v>195</v>
      </c>
      <c r="I11" s="335">
        <v>4.0740740740740746E-3</v>
      </c>
      <c r="J11" s="91">
        <v>92</v>
      </c>
      <c r="K11" s="92">
        <f t="shared" si="0"/>
        <v>4.0740740740740746E-3</v>
      </c>
      <c r="L11" s="93"/>
      <c r="M11" s="342">
        <v>9</v>
      </c>
      <c r="N11" s="128" t="s">
        <v>57</v>
      </c>
      <c r="O11" s="127">
        <v>5.162037037037037E-3</v>
      </c>
    </row>
    <row r="12" spans="1:15" ht="13" x14ac:dyDescent="0.45">
      <c r="A12" s="90">
        <v>10</v>
      </c>
      <c r="B12" s="334" t="s">
        <v>186</v>
      </c>
      <c r="C12" s="95">
        <f t="shared" si="1"/>
        <v>4.1435185185185186E-3</v>
      </c>
      <c r="D12" s="96">
        <f t="shared" si="2"/>
        <v>89</v>
      </c>
      <c r="E12" s="97">
        <v>1</v>
      </c>
      <c r="F12" s="181"/>
      <c r="G12" s="90">
        <v>10</v>
      </c>
      <c r="H12" s="334" t="s">
        <v>49</v>
      </c>
      <c r="I12" s="335">
        <v>4.0856481481481481E-3</v>
      </c>
      <c r="J12" s="91">
        <v>91</v>
      </c>
      <c r="K12" s="92">
        <f t="shared" si="0"/>
        <v>4.0856481481481481E-3</v>
      </c>
      <c r="L12" s="93"/>
      <c r="M12" s="342">
        <v>10</v>
      </c>
      <c r="N12" s="128" t="s">
        <v>156</v>
      </c>
      <c r="O12" s="127">
        <v>5.208333333333333E-3</v>
      </c>
    </row>
    <row r="13" spans="1:15" ht="13" x14ac:dyDescent="0.45">
      <c r="A13" s="90">
        <v>11</v>
      </c>
      <c r="B13" s="334" t="s">
        <v>162</v>
      </c>
      <c r="C13" s="95">
        <f t="shared" si="1"/>
        <v>4.155092592592593E-3</v>
      </c>
      <c r="D13" s="96">
        <f t="shared" si="2"/>
        <v>88</v>
      </c>
      <c r="E13" s="97">
        <v>1</v>
      </c>
      <c r="F13" s="181"/>
      <c r="G13" s="90">
        <v>11</v>
      </c>
      <c r="H13" s="334" t="s">
        <v>183</v>
      </c>
      <c r="I13" s="335">
        <v>4.108796296296297E-3</v>
      </c>
      <c r="J13" s="91">
        <v>90</v>
      </c>
      <c r="K13" s="92">
        <f t="shared" si="0"/>
        <v>4.108796296296297E-3</v>
      </c>
      <c r="L13" s="93"/>
      <c r="M13" s="342">
        <v>11</v>
      </c>
      <c r="N13" s="128" t="s">
        <v>168</v>
      </c>
      <c r="O13" s="127">
        <v>5.3587962962962964E-3</v>
      </c>
    </row>
    <row r="14" spans="1:15" ht="13" x14ac:dyDescent="0.45">
      <c r="A14" s="100">
        <v>12</v>
      </c>
      <c r="B14" s="340" t="s">
        <v>112</v>
      </c>
      <c r="C14" s="101">
        <f t="shared" si="1"/>
        <v>4.2939814814814811E-3</v>
      </c>
      <c r="D14" s="102">
        <f t="shared" si="2"/>
        <v>84</v>
      </c>
      <c r="E14" s="103">
        <v>1</v>
      </c>
      <c r="F14" s="181"/>
      <c r="G14" s="90">
        <v>12</v>
      </c>
      <c r="H14" s="334" t="s">
        <v>186</v>
      </c>
      <c r="I14" s="335">
        <v>4.1435185185185186E-3</v>
      </c>
      <c r="J14" s="91">
        <v>89</v>
      </c>
      <c r="K14" s="92">
        <f t="shared" si="0"/>
        <v>4.1435185185185186E-3</v>
      </c>
      <c r="L14" s="93"/>
      <c r="M14" s="342">
        <v>12</v>
      </c>
      <c r="N14" s="128" t="s">
        <v>277</v>
      </c>
      <c r="O14" s="127">
        <v>5.37037037037037E-3</v>
      </c>
    </row>
    <row r="15" spans="1:15" ht="13" x14ac:dyDescent="0.45">
      <c r="A15" s="90">
        <v>1</v>
      </c>
      <c r="B15" s="334" t="s">
        <v>163</v>
      </c>
      <c r="C15" s="95">
        <f t="shared" si="1"/>
        <v>3.9814814814814817E-3</v>
      </c>
      <c r="D15" s="96">
        <f t="shared" si="2"/>
        <v>93</v>
      </c>
      <c r="E15" s="97">
        <v>2</v>
      </c>
      <c r="F15" s="181"/>
      <c r="G15" s="90">
        <v>13</v>
      </c>
      <c r="H15" s="334" t="s">
        <v>162</v>
      </c>
      <c r="I15" s="335">
        <v>4.155092592592593E-3</v>
      </c>
      <c r="J15" s="91">
        <v>88</v>
      </c>
      <c r="K15" s="92">
        <f t="shared" si="0"/>
        <v>4.155092592592593E-3</v>
      </c>
      <c r="L15" s="93"/>
      <c r="M15" s="342">
        <v>13</v>
      </c>
      <c r="N15" s="128" t="s">
        <v>181</v>
      </c>
      <c r="O15" s="127">
        <v>5.3819444444444453E-3</v>
      </c>
    </row>
    <row r="16" spans="1:15" ht="13" x14ac:dyDescent="0.45">
      <c r="A16" s="90">
        <v>2</v>
      </c>
      <c r="B16" s="334" t="s">
        <v>183</v>
      </c>
      <c r="C16" s="95">
        <f t="shared" si="1"/>
        <v>4.108796296296297E-3</v>
      </c>
      <c r="D16" s="96">
        <f t="shared" si="2"/>
        <v>90</v>
      </c>
      <c r="E16" s="97">
        <v>2</v>
      </c>
      <c r="F16" s="180"/>
      <c r="G16" s="90">
        <v>14</v>
      </c>
      <c r="H16" s="334" t="s">
        <v>178</v>
      </c>
      <c r="I16" s="335">
        <v>4.1666666666666666E-3</v>
      </c>
      <c r="J16" s="91">
        <v>87</v>
      </c>
      <c r="K16" s="92">
        <f t="shared" si="0"/>
        <v>4.1666666666666666E-3</v>
      </c>
      <c r="L16" s="93"/>
      <c r="M16" s="342">
        <v>14</v>
      </c>
      <c r="N16" s="128" t="s">
        <v>61</v>
      </c>
      <c r="O16" s="127">
        <v>5.4050925925925924E-3</v>
      </c>
    </row>
    <row r="17" spans="1:15" ht="13" x14ac:dyDescent="0.45">
      <c r="A17" s="90">
        <v>3</v>
      </c>
      <c r="B17" s="334" t="s">
        <v>178</v>
      </c>
      <c r="C17" s="95">
        <f t="shared" si="1"/>
        <v>4.1666666666666666E-3</v>
      </c>
      <c r="D17" s="96">
        <f t="shared" si="2"/>
        <v>87</v>
      </c>
      <c r="E17" s="97">
        <v>2</v>
      </c>
      <c r="F17" s="181"/>
      <c r="G17" s="90">
        <v>15</v>
      </c>
      <c r="H17" s="334" t="s">
        <v>179</v>
      </c>
      <c r="I17" s="335">
        <v>4.2129629629629626E-3</v>
      </c>
      <c r="J17" s="91">
        <v>86</v>
      </c>
      <c r="K17" s="92">
        <f t="shared" si="0"/>
        <v>4.2129629629629626E-3</v>
      </c>
      <c r="L17" s="93"/>
      <c r="M17" s="342">
        <v>15</v>
      </c>
      <c r="N17" s="128" t="s">
        <v>11</v>
      </c>
      <c r="O17" s="127">
        <v>5.5439814814814822E-3</v>
      </c>
    </row>
    <row r="18" spans="1:15" ht="13" x14ac:dyDescent="0.45">
      <c r="A18" s="196">
        <v>4</v>
      </c>
      <c r="B18" s="334" t="s">
        <v>124</v>
      </c>
      <c r="C18" s="95">
        <f t="shared" si="1"/>
        <v>4.2361111111111106E-3</v>
      </c>
      <c r="D18" s="96">
        <f t="shared" si="2"/>
        <v>85</v>
      </c>
      <c r="E18" s="97">
        <v>2</v>
      </c>
      <c r="F18" s="181"/>
      <c r="G18" s="90">
        <v>16</v>
      </c>
      <c r="H18" s="334" t="s">
        <v>124</v>
      </c>
      <c r="I18" s="335">
        <v>4.2361111111111106E-3</v>
      </c>
      <c r="J18" s="91">
        <v>85</v>
      </c>
      <c r="K18" s="92">
        <f t="shared" si="0"/>
        <v>4.2361111111111106E-3</v>
      </c>
      <c r="L18" s="93"/>
      <c r="M18" s="342">
        <v>16</v>
      </c>
      <c r="N18" s="128" t="s">
        <v>92</v>
      </c>
      <c r="O18" s="127">
        <v>5.6712962962962958E-3</v>
      </c>
    </row>
    <row r="19" spans="1:15" ht="13" x14ac:dyDescent="0.45">
      <c r="A19" s="90">
        <v>5</v>
      </c>
      <c r="B19" s="334" t="s">
        <v>157</v>
      </c>
      <c r="C19" s="95">
        <f t="shared" si="1"/>
        <v>4.5138888888888893E-3</v>
      </c>
      <c r="D19" s="96">
        <f t="shared" si="2"/>
        <v>82</v>
      </c>
      <c r="E19" s="97">
        <v>2</v>
      </c>
      <c r="F19" s="181"/>
      <c r="G19" s="90">
        <v>17</v>
      </c>
      <c r="H19" s="334" t="s">
        <v>112</v>
      </c>
      <c r="I19" s="335">
        <v>4.2939814814814811E-3</v>
      </c>
      <c r="J19" s="91">
        <v>84</v>
      </c>
      <c r="K19" s="92">
        <f t="shared" si="0"/>
        <v>4.2939814814814811E-3</v>
      </c>
      <c r="L19" s="93"/>
      <c r="M19" s="342">
        <v>17</v>
      </c>
      <c r="N19" s="128" t="s">
        <v>269</v>
      </c>
      <c r="O19" s="127">
        <v>5.6828703703703702E-3</v>
      </c>
    </row>
    <row r="20" spans="1:15" ht="13" x14ac:dyDescent="0.45">
      <c r="A20" s="90">
        <v>6</v>
      </c>
      <c r="B20" s="334" t="s">
        <v>86</v>
      </c>
      <c r="C20" s="95">
        <f t="shared" si="1"/>
        <v>4.5486111111111109E-3</v>
      </c>
      <c r="D20" s="96">
        <f t="shared" si="2"/>
        <v>80</v>
      </c>
      <c r="E20" s="104">
        <v>2</v>
      </c>
      <c r="F20" s="182"/>
      <c r="G20" s="90">
        <v>18</v>
      </c>
      <c r="H20" s="334" t="s">
        <v>271</v>
      </c>
      <c r="I20" s="335">
        <v>4.5023148148148149E-3</v>
      </c>
      <c r="J20" s="91">
        <v>83</v>
      </c>
      <c r="K20" s="92">
        <f t="shared" si="0"/>
        <v>4.5023148148148149E-3</v>
      </c>
      <c r="L20" s="93"/>
      <c r="M20" s="342">
        <v>18</v>
      </c>
      <c r="N20" s="128" t="s">
        <v>81</v>
      </c>
      <c r="O20" s="127">
        <v>5.7060185185185191E-3</v>
      </c>
    </row>
    <row r="21" spans="1:15" ht="13" x14ac:dyDescent="0.45">
      <c r="A21" s="90">
        <v>7</v>
      </c>
      <c r="B21" s="334" t="s">
        <v>165</v>
      </c>
      <c r="C21" s="95">
        <f t="shared" si="1"/>
        <v>5.0231481481481481E-3</v>
      </c>
      <c r="D21" s="96">
        <f t="shared" si="2"/>
        <v>72</v>
      </c>
      <c r="E21" s="104">
        <v>2</v>
      </c>
      <c r="F21" s="151"/>
      <c r="G21" s="90">
        <v>19</v>
      </c>
      <c r="H21" s="334" t="s">
        <v>157</v>
      </c>
      <c r="I21" s="335">
        <v>4.5138888888888893E-3</v>
      </c>
      <c r="J21" s="91">
        <v>82</v>
      </c>
      <c r="K21" s="92">
        <f t="shared" si="0"/>
        <v>4.5138888888888893E-3</v>
      </c>
      <c r="L21" s="93"/>
      <c r="M21" s="342">
        <v>19</v>
      </c>
      <c r="N21" s="128" t="s">
        <v>147</v>
      </c>
      <c r="O21" s="127">
        <v>5.7175925925925927E-3</v>
      </c>
    </row>
    <row r="22" spans="1:15" ht="12.75" customHeight="1" x14ac:dyDescent="0.45">
      <c r="A22" s="99">
        <v>1</v>
      </c>
      <c r="B22" s="333" t="s">
        <v>179</v>
      </c>
      <c r="C22" s="86">
        <f t="shared" si="1"/>
        <v>4.2129629629629626E-3</v>
      </c>
      <c r="D22" s="87">
        <f t="shared" si="2"/>
        <v>86</v>
      </c>
      <c r="E22" s="107">
        <v>3</v>
      </c>
      <c r="F22" s="151"/>
      <c r="G22" s="90">
        <v>20</v>
      </c>
      <c r="H22" s="334" t="s">
        <v>116</v>
      </c>
      <c r="I22" s="335">
        <v>4.5254629629629629E-3</v>
      </c>
      <c r="J22" s="91">
        <v>81</v>
      </c>
      <c r="K22" s="92">
        <f t="shared" si="0"/>
        <v>4.5254629629629629E-3</v>
      </c>
      <c r="L22" s="93"/>
      <c r="M22" s="342">
        <v>20</v>
      </c>
      <c r="N22" s="128" t="s">
        <v>50</v>
      </c>
      <c r="O22" s="127">
        <v>6.0069444444444441E-3</v>
      </c>
    </row>
    <row r="23" spans="1:15" ht="13" x14ac:dyDescent="0.45">
      <c r="A23" s="90">
        <v>2</v>
      </c>
      <c r="B23" s="334" t="s">
        <v>271</v>
      </c>
      <c r="C23" s="95">
        <f t="shared" si="1"/>
        <v>4.5023148148148149E-3</v>
      </c>
      <c r="D23" s="96">
        <f t="shared" si="2"/>
        <v>83</v>
      </c>
      <c r="E23" s="104">
        <v>3</v>
      </c>
      <c r="F23" s="151"/>
      <c r="G23" s="90">
        <v>21</v>
      </c>
      <c r="H23" s="334" t="s">
        <v>86</v>
      </c>
      <c r="I23" s="335">
        <v>4.5486111111111109E-3</v>
      </c>
      <c r="J23" s="91">
        <v>80</v>
      </c>
      <c r="K23" s="92">
        <f t="shared" si="0"/>
        <v>4.5486111111111109E-3</v>
      </c>
      <c r="L23" s="93"/>
      <c r="M23" s="342">
        <v>21</v>
      </c>
      <c r="N23" s="128" t="s">
        <v>76</v>
      </c>
      <c r="O23" s="127">
        <v>6.076388888888889E-3</v>
      </c>
    </row>
    <row r="24" spans="1:15" ht="13" x14ac:dyDescent="0.45">
      <c r="A24" s="90">
        <v>3</v>
      </c>
      <c r="B24" s="334" t="s">
        <v>116</v>
      </c>
      <c r="C24" s="95">
        <f t="shared" si="1"/>
        <v>4.5254629629629629E-3</v>
      </c>
      <c r="D24" s="96">
        <f t="shared" si="2"/>
        <v>81</v>
      </c>
      <c r="E24" s="104">
        <v>3</v>
      </c>
      <c r="F24" s="151"/>
      <c r="G24" s="90">
        <v>22</v>
      </c>
      <c r="H24" s="334" t="s">
        <v>123</v>
      </c>
      <c r="I24" s="335">
        <v>4.6643518518518518E-3</v>
      </c>
      <c r="J24" s="91">
        <v>79</v>
      </c>
      <c r="K24" s="92">
        <f t="shared" si="0"/>
        <v>4.6643518518518518E-3</v>
      </c>
      <c r="L24" s="93"/>
      <c r="M24" s="342">
        <v>22</v>
      </c>
      <c r="N24" s="128" t="s">
        <v>67</v>
      </c>
      <c r="O24" s="127">
        <v>6.0995370370370361E-3</v>
      </c>
    </row>
    <row r="25" spans="1:15" ht="13" x14ac:dyDescent="0.45">
      <c r="A25" s="90">
        <v>4</v>
      </c>
      <c r="B25" s="334" t="s">
        <v>123</v>
      </c>
      <c r="C25" s="95">
        <f t="shared" si="1"/>
        <v>4.6643518518518518E-3</v>
      </c>
      <c r="D25" s="96">
        <f t="shared" si="2"/>
        <v>79</v>
      </c>
      <c r="E25" s="104">
        <v>3</v>
      </c>
      <c r="F25" s="151"/>
      <c r="G25" s="90">
        <v>23</v>
      </c>
      <c r="H25" s="334" t="s">
        <v>98</v>
      </c>
      <c r="I25" s="335">
        <v>4.8379629629629632E-3</v>
      </c>
      <c r="J25" s="91">
        <v>78</v>
      </c>
      <c r="K25" s="92">
        <f t="shared" si="0"/>
        <v>4.8379629629629632E-3</v>
      </c>
      <c r="L25" s="93"/>
      <c r="M25" s="342">
        <v>23</v>
      </c>
      <c r="N25" s="128" t="s">
        <v>25</v>
      </c>
      <c r="O25" s="127">
        <v>6.1111111111111114E-3</v>
      </c>
    </row>
    <row r="26" spans="1:15" ht="13" x14ac:dyDescent="0.45">
      <c r="A26" s="90">
        <v>5</v>
      </c>
      <c r="B26" s="334" t="s">
        <v>98</v>
      </c>
      <c r="C26" s="95">
        <f t="shared" si="1"/>
        <v>4.8379629629629632E-3</v>
      </c>
      <c r="D26" s="96">
        <f t="shared" si="2"/>
        <v>78</v>
      </c>
      <c r="E26" s="104">
        <v>3</v>
      </c>
      <c r="F26" s="151"/>
      <c r="G26" s="90">
        <v>24</v>
      </c>
      <c r="H26" s="334" t="s">
        <v>169</v>
      </c>
      <c r="I26" s="335">
        <v>4.8495370370370368E-3</v>
      </c>
      <c r="J26" s="91">
        <v>77</v>
      </c>
      <c r="K26" s="92">
        <f t="shared" si="0"/>
        <v>4.8495370370370368E-3</v>
      </c>
      <c r="L26" s="93"/>
      <c r="M26" s="342">
        <v>24</v>
      </c>
      <c r="N26" s="128" t="s">
        <v>58</v>
      </c>
      <c r="O26" s="127">
        <v>6.1342592592592594E-3</v>
      </c>
    </row>
    <row r="27" spans="1:15" ht="13" x14ac:dyDescent="0.45">
      <c r="A27" s="90">
        <v>6</v>
      </c>
      <c r="B27" s="334" t="s">
        <v>169</v>
      </c>
      <c r="C27" s="95">
        <f t="shared" si="1"/>
        <v>4.8495370370370368E-3</v>
      </c>
      <c r="D27" s="96">
        <f t="shared" si="2"/>
        <v>77</v>
      </c>
      <c r="E27" s="104">
        <v>3</v>
      </c>
      <c r="F27" s="151"/>
      <c r="G27" s="90">
        <v>25</v>
      </c>
      <c r="H27" s="334" t="s">
        <v>167</v>
      </c>
      <c r="I27" s="335">
        <v>4.8726851851851856E-3</v>
      </c>
      <c r="J27" s="91">
        <v>76</v>
      </c>
      <c r="K27" s="92">
        <f t="shared" si="0"/>
        <v>4.8726851851851856E-3</v>
      </c>
      <c r="L27" s="93"/>
      <c r="M27" s="342">
        <v>25</v>
      </c>
      <c r="N27" s="128" t="s">
        <v>22</v>
      </c>
      <c r="O27" s="127">
        <v>6.3425925925925915E-3</v>
      </c>
    </row>
    <row r="28" spans="1:15" ht="13" x14ac:dyDescent="0.45">
      <c r="A28" s="94">
        <v>7</v>
      </c>
      <c r="B28" s="334" t="s">
        <v>167</v>
      </c>
      <c r="C28" s="95">
        <f t="shared" si="1"/>
        <v>4.8726851851851856E-3</v>
      </c>
      <c r="D28" s="96">
        <f t="shared" si="2"/>
        <v>76</v>
      </c>
      <c r="E28" s="104">
        <v>3</v>
      </c>
      <c r="F28" s="151"/>
      <c r="G28" s="90">
        <v>26</v>
      </c>
      <c r="H28" s="334" t="s">
        <v>66</v>
      </c>
      <c r="I28" s="335">
        <v>4.9537037037037041E-3</v>
      </c>
      <c r="J28" s="91">
        <v>75</v>
      </c>
      <c r="K28" s="92">
        <f t="shared" si="0"/>
        <v>4.9537037037037041E-3</v>
      </c>
      <c r="L28" s="93"/>
      <c r="M28" s="342">
        <v>26</v>
      </c>
      <c r="N28" s="128" t="s">
        <v>14</v>
      </c>
      <c r="O28" s="127">
        <v>6.7361111111111103E-3</v>
      </c>
    </row>
    <row r="29" spans="1:15" ht="13" x14ac:dyDescent="0.45">
      <c r="A29" s="90">
        <v>8</v>
      </c>
      <c r="B29" s="334" t="s">
        <v>75</v>
      </c>
      <c r="C29" s="95">
        <f t="shared" si="1"/>
        <v>5.0115740740740737E-3</v>
      </c>
      <c r="D29" s="96">
        <f t="shared" si="2"/>
        <v>73</v>
      </c>
      <c r="E29" s="104">
        <v>3</v>
      </c>
      <c r="F29" s="151"/>
      <c r="G29" s="90">
        <v>27</v>
      </c>
      <c r="H29" s="334" t="s">
        <v>180</v>
      </c>
      <c r="I29" s="335">
        <v>4.9652777777777777E-3</v>
      </c>
      <c r="J29" s="91">
        <v>74</v>
      </c>
      <c r="K29" s="92">
        <f t="shared" si="0"/>
        <v>4.9652777777777777E-3</v>
      </c>
      <c r="L29" s="93"/>
      <c r="M29" s="342">
        <v>27</v>
      </c>
      <c r="N29" s="128" t="s">
        <v>33</v>
      </c>
      <c r="O29" s="127">
        <v>6.9560185185185185E-3</v>
      </c>
    </row>
    <row r="30" spans="1:15" ht="13" x14ac:dyDescent="0.45">
      <c r="A30" s="90">
        <v>9</v>
      </c>
      <c r="B30" s="334" t="s">
        <v>166</v>
      </c>
      <c r="C30" s="95">
        <f t="shared" si="1"/>
        <v>5.115740740740741E-3</v>
      </c>
      <c r="D30" s="96">
        <f t="shared" si="2"/>
        <v>70</v>
      </c>
      <c r="E30" s="104">
        <v>3</v>
      </c>
      <c r="F30" s="151"/>
      <c r="G30" s="90">
        <v>28</v>
      </c>
      <c r="H30" s="334" t="s">
        <v>75</v>
      </c>
      <c r="I30" s="335">
        <v>5.0115740740740737E-3</v>
      </c>
      <c r="J30" s="91">
        <v>73</v>
      </c>
      <c r="K30" s="92">
        <f t="shared" si="0"/>
        <v>5.0115740740740737E-3</v>
      </c>
      <c r="L30" s="93"/>
      <c r="M30" s="342">
        <v>28</v>
      </c>
      <c r="N30" s="128" t="s">
        <v>24</v>
      </c>
      <c r="O30" s="127">
        <v>7.0601851851851841E-3</v>
      </c>
    </row>
    <row r="31" spans="1:15" ht="13" x14ac:dyDescent="0.45">
      <c r="A31" s="94">
        <v>10</v>
      </c>
      <c r="B31" s="334" t="s">
        <v>284</v>
      </c>
      <c r="C31" s="95">
        <f t="shared" si="1"/>
        <v>5.138888888888889E-3</v>
      </c>
      <c r="D31" s="96">
        <f t="shared" si="2"/>
        <v>69</v>
      </c>
      <c r="E31" s="104">
        <v>3</v>
      </c>
      <c r="F31" s="182"/>
      <c r="G31" s="90">
        <v>29</v>
      </c>
      <c r="H31" s="334" t="s">
        <v>165</v>
      </c>
      <c r="I31" s="335">
        <v>5.0231481481481481E-3</v>
      </c>
      <c r="J31" s="91">
        <v>72</v>
      </c>
      <c r="K31" s="92">
        <f t="shared" si="0"/>
        <v>5.0231481481481481E-3</v>
      </c>
      <c r="L31" s="93"/>
      <c r="M31" s="342">
        <v>29</v>
      </c>
      <c r="N31" s="128" t="s">
        <v>21</v>
      </c>
      <c r="O31" s="127">
        <v>7.3379629629629628E-3</v>
      </c>
    </row>
    <row r="32" spans="1:15" ht="13" x14ac:dyDescent="0.45">
      <c r="A32" s="197">
        <v>11</v>
      </c>
      <c r="B32" s="340" t="s">
        <v>18</v>
      </c>
      <c r="C32" s="101">
        <f t="shared" si="1"/>
        <v>5.347222222222222E-3</v>
      </c>
      <c r="D32" s="102">
        <f t="shared" si="2"/>
        <v>63</v>
      </c>
      <c r="E32" s="109">
        <v>3</v>
      </c>
      <c r="F32" s="151"/>
      <c r="G32" s="90">
        <v>30</v>
      </c>
      <c r="H32" s="334" t="s">
        <v>56</v>
      </c>
      <c r="I32" s="335">
        <v>5.0347222222222225E-3</v>
      </c>
      <c r="J32" s="91">
        <v>71</v>
      </c>
      <c r="K32" s="92">
        <f t="shared" si="0"/>
        <v>5.0347222222222225E-3</v>
      </c>
      <c r="L32" s="93"/>
      <c r="M32" s="342">
        <v>30</v>
      </c>
      <c r="N32" s="128" t="s">
        <v>106</v>
      </c>
      <c r="O32" s="127">
        <v>7.4305555555555548E-3</v>
      </c>
    </row>
    <row r="33" spans="1:15" ht="13" x14ac:dyDescent="0.45">
      <c r="A33" s="198">
        <v>1</v>
      </c>
      <c r="B33" s="333" t="s">
        <v>66</v>
      </c>
      <c r="C33" s="86">
        <f t="shared" si="1"/>
        <v>4.9537037037037041E-3</v>
      </c>
      <c r="D33" s="87">
        <f t="shared" si="2"/>
        <v>75</v>
      </c>
      <c r="E33" s="107">
        <v>4</v>
      </c>
      <c r="G33" s="90">
        <v>31</v>
      </c>
      <c r="H33" s="334" t="s">
        <v>166</v>
      </c>
      <c r="I33" s="335">
        <v>5.115740740740741E-3</v>
      </c>
      <c r="J33" s="91">
        <v>70</v>
      </c>
      <c r="K33" s="92">
        <f>I34/G$1</f>
        <v>5.138888888888889E-3</v>
      </c>
      <c r="M33" s="343">
        <v>31</v>
      </c>
      <c r="N33" s="130" t="s">
        <v>150</v>
      </c>
      <c r="O33" s="131">
        <v>8.2060185185185187E-3</v>
      </c>
    </row>
    <row r="34" spans="1:15" x14ac:dyDescent="0.35">
      <c r="A34" s="196">
        <v>2</v>
      </c>
      <c r="B34" s="334" t="s">
        <v>180</v>
      </c>
      <c r="C34" s="95">
        <f t="shared" si="1"/>
        <v>4.9652777777777777E-3</v>
      </c>
      <c r="D34" s="96">
        <f t="shared" si="2"/>
        <v>74</v>
      </c>
      <c r="E34" s="104">
        <v>4</v>
      </c>
      <c r="G34" s="90">
        <v>32</v>
      </c>
      <c r="H34" s="334" t="s">
        <v>284</v>
      </c>
      <c r="I34" s="335">
        <v>5.138888888888889E-3</v>
      </c>
      <c r="J34" s="91">
        <v>69</v>
      </c>
      <c r="K34" s="92">
        <f t="shared" ref="K34:K65" si="3">I34/G$1</f>
        <v>5.138888888888889E-3</v>
      </c>
    </row>
    <row r="35" spans="1:15" x14ac:dyDescent="0.35">
      <c r="A35" s="196">
        <v>3</v>
      </c>
      <c r="B35" s="334" t="s">
        <v>56</v>
      </c>
      <c r="C35" s="95">
        <f t="shared" si="1"/>
        <v>5.0347222222222225E-3</v>
      </c>
      <c r="D35" s="96">
        <f t="shared" si="2"/>
        <v>71</v>
      </c>
      <c r="E35" s="104">
        <v>4</v>
      </c>
      <c r="G35" s="90">
        <v>33</v>
      </c>
      <c r="H35" s="334" t="s">
        <v>159</v>
      </c>
      <c r="I35" s="335">
        <v>5.1504629629629635E-3</v>
      </c>
      <c r="J35" s="91">
        <v>68</v>
      </c>
      <c r="K35" s="92">
        <f t="shared" si="3"/>
        <v>5.1504629629629635E-3</v>
      </c>
    </row>
    <row r="36" spans="1:15" x14ac:dyDescent="0.35">
      <c r="A36" s="196">
        <v>4</v>
      </c>
      <c r="B36" s="334" t="s">
        <v>159</v>
      </c>
      <c r="C36" s="95">
        <f t="shared" si="1"/>
        <v>5.1504629629629635E-3</v>
      </c>
      <c r="D36" s="96">
        <f t="shared" si="2"/>
        <v>68</v>
      </c>
      <c r="E36" s="104">
        <v>4</v>
      </c>
      <c r="G36" s="90">
        <v>34</v>
      </c>
      <c r="H36" s="334" t="s">
        <v>57</v>
      </c>
      <c r="I36" s="335">
        <v>5.162037037037037E-3</v>
      </c>
      <c r="J36" s="91">
        <v>67</v>
      </c>
      <c r="K36" s="92">
        <f t="shared" si="3"/>
        <v>5.162037037037037E-3</v>
      </c>
    </row>
    <row r="37" spans="1:15" x14ac:dyDescent="0.35">
      <c r="A37" s="196">
        <v>5</v>
      </c>
      <c r="B37" s="334" t="s">
        <v>156</v>
      </c>
      <c r="C37" s="95">
        <f t="shared" si="1"/>
        <v>5.208333333333333E-3</v>
      </c>
      <c r="D37" s="96">
        <f t="shared" si="2"/>
        <v>65</v>
      </c>
      <c r="E37" s="104">
        <v>4</v>
      </c>
      <c r="G37" s="90">
        <v>35</v>
      </c>
      <c r="H37" s="334" t="s">
        <v>99</v>
      </c>
      <c r="I37" s="335">
        <v>5.1736111111111115E-3</v>
      </c>
      <c r="J37" s="91">
        <v>66</v>
      </c>
      <c r="K37" s="92">
        <f t="shared" si="3"/>
        <v>5.1736111111111115E-3</v>
      </c>
    </row>
    <row r="38" spans="1:15" x14ac:dyDescent="0.35">
      <c r="A38" s="196">
        <v>6</v>
      </c>
      <c r="B38" s="334" t="s">
        <v>285</v>
      </c>
      <c r="C38" s="95">
        <f t="shared" si="1"/>
        <v>5.3356481481481484E-3</v>
      </c>
      <c r="D38" s="96">
        <f t="shared" si="2"/>
        <v>64</v>
      </c>
      <c r="E38" s="104">
        <v>4</v>
      </c>
      <c r="G38" s="90">
        <v>36</v>
      </c>
      <c r="H38" s="334" t="s">
        <v>156</v>
      </c>
      <c r="I38" s="335">
        <v>5.208333333333333E-3</v>
      </c>
      <c r="J38" s="91">
        <v>65</v>
      </c>
      <c r="K38" s="92">
        <f t="shared" si="3"/>
        <v>5.208333333333333E-3</v>
      </c>
    </row>
    <row r="39" spans="1:15" x14ac:dyDescent="0.35">
      <c r="A39" s="196">
        <v>7</v>
      </c>
      <c r="B39" s="334" t="s">
        <v>11</v>
      </c>
      <c r="C39" s="95">
        <f t="shared" si="1"/>
        <v>5.5439814814814822E-3</v>
      </c>
      <c r="D39" s="96">
        <f t="shared" si="2"/>
        <v>58</v>
      </c>
      <c r="E39" s="104">
        <v>4</v>
      </c>
      <c r="G39" s="90">
        <v>37</v>
      </c>
      <c r="H39" s="334" t="s">
        <v>285</v>
      </c>
      <c r="I39" s="335">
        <v>5.3356481481481484E-3</v>
      </c>
      <c r="J39" s="91">
        <v>64</v>
      </c>
      <c r="K39" s="92">
        <f t="shared" si="3"/>
        <v>5.3356481481481484E-3</v>
      </c>
    </row>
    <row r="40" spans="1:15" x14ac:dyDescent="0.35">
      <c r="A40" s="197">
        <v>8</v>
      </c>
      <c r="B40" s="340" t="s">
        <v>275</v>
      </c>
      <c r="C40" s="101">
        <f t="shared" si="1"/>
        <v>5.5555555555555558E-3</v>
      </c>
      <c r="D40" s="102">
        <f t="shared" si="2"/>
        <v>57</v>
      </c>
      <c r="E40" s="109">
        <v>4</v>
      </c>
      <c r="G40" s="90">
        <v>38</v>
      </c>
      <c r="H40" s="334" t="s">
        <v>18</v>
      </c>
      <c r="I40" s="335">
        <v>5.347222222222222E-3</v>
      </c>
      <c r="J40" s="91">
        <v>63</v>
      </c>
      <c r="K40" s="92">
        <f t="shared" si="3"/>
        <v>5.347222222222222E-3</v>
      </c>
    </row>
    <row r="41" spans="1:15" x14ac:dyDescent="0.35">
      <c r="A41" s="198">
        <v>1</v>
      </c>
      <c r="B41" s="333" t="s">
        <v>57</v>
      </c>
      <c r="C41" s="86">
        <f t="shared" si="1"/>
        <v>5.162037037037037E-3</v>
      </c>
      <c r="D41" s="87">
        <f t="shared" si="2"/>
        <v>67</v>
      </c>
      <c r="E41" s="107">
        <v>5</v>
      </c>
      <c r="G41" s="90">
        <v>39</v>
      </c>
      <c r="H41" s="334" t="s">
        <v>168</v>
      </c>
      <c r="I41" s="335">
        <v>5.3587962962962964E-3</v>
      </c>
      <c r="J41" s="91">
        <v>62</v>
      </c>
      <c r="K41" s="92">
        <f t="shared" si="3"/>
        <v>5.3587962962962964E-3</v>
      </c>
    </row>
    <row r="42" spans="1:15" x14ac:dyDescent="0.35">
      <c r="A42" s="196">
        <v>2</v>
      </c>
      <c r="B42" s="334" t="s">
        <v>99</v>
      </c>
      <c r="C42" s="95">
        <f t="shared" si="1"/>
        <v>5.1736111111111115E-3</v>
      </c>
      <c r="D42" s="96">
        <f t="shared" si="2"/>
        <v>66</v>
      </c>
      <c r="E42" s="104">
        <v>5</v>
      </c>
      <c r="G42" s="90">
        <v>40</v>
      </c>
      <c r="H42" s="334" t="s">
        <v>277</v>
      </c>
      <c r="I42" s="335">
        <v>5.37037037037037E-3</v>
      </c>
      <c r="J42" s="91">
        <v>61</v>
      </c>
      <c r="K42" s="92">
        <f t="shared" si="3"/>
        <v>5.37037037037037E-3</v>
      </c>
    </row>
    <row r="43" spans="1:15" x14ac:dyDescent="0.35">
      <c r="A43" s="196">
        <v>3</v>
      </c>
      <c r="B43" s="334" t="s">
        <v>168</v>
      </c>
      <c r="C43" s="95">
        <f t="shared" si="1"/>
        <v>5.3587962962962964E-3</v>
      </c>
      <c r="D43" s="96">
        <f t="shared" si="2"/>
        <v>62</v>
      </c>
      <c r="E43" s="104">
        <v>5</v>
      </c>
      <c r="G43" s="90">
        <v>41</v>
      </c>
      <c r="H43" s="334" t="s">
        <v>181</v>
      </c>
      <c r="I43" s="335">
        <v>5.3819444444444453E-3</v>
      </c>
      <c r="J43" s="91">
        <v>60</v>
      </c>
      <c r="K43" s="92">
        <f t="shared" si="3"/>
        <v>5.3819444444444453E-3</v>
      </c>
    </row>
    <row r="44" spans="1:15" x14ac:dyDescent="0.35">
      <c r="A44" s="196">
        <v>4</v>
      </c>
      <c r="B44" s="334" t="s">
        <v>277</v>
      </c>
      <c r="C44" s="95">
        <f t="shared" si="1"/>
        <v>5.37037037037037E-3</v>
      </c>
      <c r="D44" s="96">
        <f t="shared" si="2"/>
        <v>61</v>
      </c>
      <c r="E44" s="104">
        <v>5</v>
      </c>
      <c r="G44" s="90">
        <v>42</v>
      </c>
      <c r="H44" s="334" t="s">
        <v>61</v>
      </c>
      <c r="I44" s="335">
        <v>5.4050925925925924E-3</v>
      </c>
      <c r="J44" s="91">
        <v>59</v>
      </c>
      <c r="K44" s="92">
        <f t="shared" si="3"/>
        <v>5.4050925925925924E-3</v>
      </c>
    </row>
    <row r="45" spans="1:15" x14ac:dyDescent="0.35">
      <c r="A45" s="196">
        <v>5</v>
      </c>
      <c r="B45" s="334" t="s">
        <v>181</v>
      </c>
      <c r="C45" s="95">
        <f t="shared" si="1"/>
        <v>5.3819444444444453E-3</v>
      </c>
      <c r="D45" s="96">
        <f t="shared" si="2"/>
        <v>60</v>
      </c>
      <c r="E45" s="104">
        <v>5</v>
      </c>
      <c r="G45" s="90">
        <v>43</v>
      </c>
      <c r="H45" s="334" t="s">
        <v>11</v>
      </c>
      <c r="I45" s="335">
        <v>5.5439814814814822E-3</v>
      </c>
      <c r="J45" s="91">
        <v>58</v>
      </c>
      <c r="K45" s="92">
        <f t="shared" si="3"/>
        <v>5.5439814814814822E-3</v>
      </c>
    </row>
    <row r="46" spans="1:15" x14ac:dyDescent="0.35">
      <c r="A46" s="196">
        <v>6</v>
      </c>
      <c r="B46" s="334" t="s">
        <v>61</v>
      </c>
      <c r="C46" s="95">
        <f t="shared" si="1"/>
        <v>5.4050925925925924E-3</v>
      </c>
      <c r="D46" s="96">
        <f t="shared" si="2"/>
        <v>59</v>
      </c>
      <c r="E46" s="104">
        <v>5</v>
      </c>
      <c r="G46" s="90">
        <v>44</v>
      </c>
      <c r="H46" s="334" t="s">
        <v>275</v>
      </c>
      <c r="I46" s="335">
        <v>5.5555555555555558E-3</v>
      </c>
      <c r="J46" s="91">
        <v>57</v>
      </c>
      <c r="K46" s="92">
        <f t="shared" si="3"/>
        <v>5.5555555555555558E-3</v>
      </c>
    </row>
    <row r="47" spans="1:15" x14ac:dyDescent="0.35">
      <c r="A47" s="196">
        <v>7</v>
      </c>
      <c r="B47" s="334" t="s">
        <v>83</v>
      </c>
      <c r="C47" s="95">
        <f t="shared" si="1"/>
        <v>5.5902777777777782E-3</v>
      </c>
      <c r="D47" s="96">
        <f t="shared" si="2"/>
        <v>56</v>
      </c>
      <c r="E47" s="104">
        <v>5</v>
      </c>
      <c r="G47" s="90">
        <v>45</v>
      </c>
      <c r="H47" s="334" t="s">
        <v>83</v>
      </c>
      <c r="I47" s="335">
        <v>5.5902777777777782E-3</v>
      </c>
      <c r="J47" s="91">
        <v>56</v>
      </c>
      <c r="K47" s="92">
        <f t="shared" si="3"/>
        <v>5.5902777777777782E-3</v>
      </c>
    </row>
    <row r="48" spans="1:15" x14ac:dyDescent="0.35">
      <c r="A48" s="196">
        <v>8</v>
      </c>
      <c r="B48" s="334" t="s">
        <v>92</v>
      </c>
      <c r="C48" s="95">
        <f t="shared" si="1"/>
        <v>5.6712962962962958E-3</v>
      </c>
      <c r="D48" s="96">
        <f t="shared" si="2"/>
        <v>55</v>
      </c>
      <c r="E48" s="104">
        <v>5</v>
      </c>
      <c r="G48" s="90">
        <v>46</v>
      </c>
      <c r="H48" s="334" t="s">
        <v>92</v>
      </c>
      <c r="I48" s="335">
        <v>5.6712962962962958E-3</v>
      </c>
      <c r="J48" s="91">
        <v>55</v>
      </c>
      <c r="K48" s="92">
        <f t="shared" si="3"/>
        <v>5.6712962962962958E-3</v>
      </c>
    </row>
    <row r="49" spans="1:11" x14ac:dyDescent="0.35">
      <c r="A49" s="196">
        <v>9</v>
      </c>
      <c r="B49" s="334" t="s">
        <v>269</v>
      </c>
      <c r="C49" s="95">
        <f t="shared" si="1"/>
        <v>5.6828703703703702E-3</v>
      </c>
      <c r="D49" s="96">
        <f t="shared" si="2"/>
        <v>54</v>
      </c>
      <c r="E49" s="104">
        <v>5</v>
      </c>
      <c r="G49" s="90">
        <v>47</v>
      </c>
      <c r="H49" s="334" t="s">
        <v>269</v>
      </c>
      <c r="I49" s="335">
        <v>5.6828703703703702E-3</v>
      </c>
      <c r="J49" s="91">
        <v>54</v>
      </c>
      <c r="K49" s="92">
        <f t="shared" si="3"/>
        <v>5.6828703703703702E-3</v>
      </c>
    </row>
    <row r="50" spans="1:11" x14ac:dyDescent="0.35">
      <c r="A50" s="196">
        <v>10</v>
      </c>
      <c r="B50" s="334" t="s">
        <v>12</v>
      </c>
      <c r="C50" s="95">
        <f t="shared" si="1"/>
        <v>5.7060185185185191E-3</v>
      </c>
      <c r="D50" s="96">
        <f t="shared" si="2"/>
        <v>53</v>
      </c>
      <c r="E50" s="104">
        <v>5</v>
      </c>
      <c r="G50" s="90">
        <v>48</v>
      </c>
      <c r="H50" s="334" t="s">
        <v>12</v>
      </c>
      <c r="I50" s="335">
        <v>5.7060185185185191E-3</v>
      </c>
      <c r="J50" s="91">
        <v>53</v>
      </c>
      <c r="K50" s="92">
        <f t="shared" si="3"/>
        <v>5.7060185185185191E-3</v>
      </c>
    </row>
    <row r="51" spans="1:11" x14ac:dyDescent="0.35">
      <c r="A51" s="196">
        <v>11</v>
      </c>
      <c r="B51" s="334" t="s">
        <v>50</v>
      </c>
      <c r="C51" s="95">
        <f t="shared" si="1"/>
        <v>6.0069444444444441E-3</v>
      </c>
      <c r="D51" s="96">
        <f t="shared" si="2"/>
        <v>50</v>
      </c>
      <c r="E51" s="104">
        <v>5</v>
      </c>
      <c r="G51" s="90">
        <v>49</v>
      </c>
      <c r="H51" s="334" t="s">
        <v>81</v>
      </c>
      <c r="I51" s="335">
        <v>5.7060185185185191E-3</v>
      </c>
      <c r="J51" s="91">
        <v>52</v>
      </c>
      <c r="K51" s="92">
        <f t="shared" si="3"/>
        <v>5.7060185185185191E-3</v>
      </c>
    </row>
    <row r="52" spans="1:11" x14ac:dyDescent="0.35">
      <c r="A52" s="196">
        <v>12</v>
      </c>
      <c r="B52" s="334" t="s">
        <v>58</v>
      </c>
      <c r="C52" s="95">
        <f t="shared" si="1"/>
        <v>6.1342592592592594E-3</v>
      </c>
      <c r="D52" s="96">
        <f t="shared" si="2"/>
        <v>46</v>
      </c>
      <c r="E52" s="104">
        <v>5</v>
      </c>
      <c r="G52" s="90">
        <v>50</v>
      </c>
      <c r="H52" s="334" t="s">
        <v>147</v>
      </c>
      <c r="I52" s="335">
        <v>5.7175925925925927E-3</v>
      </c>
      <c r="J52" s="91">
        <v>51</v>
      </c>
      <c r="K52" s="92">
        <f t="shared" si="3"/>
        <v>5.7175925925925927E-3</v>
      </c>
    </row>
    <row r="53" spans="1:11" x14ac:dyDescent="0.35">
      <c r="A53" s="197">
        <v>13</v>
      </c>
      <c r="B53" s="340" t="s">
        <v>106</v>
      </c>
      <c r="C53" s="101">
        <f t="shared" si="1"/>
        <v>7.4305555555555548E-3</v>
      </c>
      <c r="D53" s="102">
        <f t="shared" si="2"/>
        <v>39</v>
      </c>
      <c r="E53" s="109">
        <v>5</v>
      </c>
      <c r="G53" s="90">
        <v>51</v>
      </c>
      <c r="H53" s="334" t="s">
        <v>50</v>
      </c>
      <c r="I53" s="335">
        <v>6.0069444444444441E-3</v>
      </c>
      <c r="J53" s="91">
        <v>50</v>
      </c>
      <c r="K53" s="92">
        <f t="shared" si="3"/>
        <v>6.0069444444444441E-3</v>
      </c>
    </row>
    <row r="54" spans="1:11" x14ac:dyDescent="0.35">
      <c r="A54" s="198">
        <v>1</v>
      </c>
      <c r="B54" s="333" t="s">
        <v>81</v>
      </c>
      <c r="C54" s="86">
        <f t="shared" si="1"/>
        <v>5.7060185185185191E-3</v>
      </c>
      <c r="D54" s="87">
        <f t="shared" si="2"/>
        <v>52</v>
      </c>
      <c r="E54" s="107">
        <v>6</v>
      </c>
      <c r="G54" s="90">
        <v>52</v>
      </c>
      <c r="H54" s="334" t="s">
        <v>76</v>
      </c>
      <c r="I54" s="335">
        <v>6.076388888888889E-3</v>
      </c>
      <c r="J54" s="91">
        <v>49</v>
      </c>
      <c r="K54" s="92">
        <f t="shared" si="3"/>
        <v>6.076388888888889E-3</v>
      </c>
    </row>
    <row r="55" spans="1:11" x14ac:dyDescent="0.35">
      <c r="A55" s="196">
        <v>2</v>
      </c>
      <c r="B55" s="334" t="s">
        <v>147</v>
      </c>
      <c r="C55" s="95">
        <f t="shared" si="1"/>
        <v>5.7175925925925927E-3</v>
      </c>
      <c r="D55" s="96">
        <f t="shared" si="2"/>
        <v>51</v>
      </c>
      <c r="E55" s="104">
        <v>6</v>
      </c>
      <c r="G55" s="90">
        <v>53</v>
      </c>
      <c r="H55" s="334" t="s">
        <v>67</v>
      </c>
      <c r="I55" s="335">
        <v>6.0995370370370361E-3</v>
      </c>
      <c r="J55" s="91">
        <v>48</v>
      </c>
      <c r="K55" s="92">
        <f t="shared" si="3"/>
        <v>6.0995370370370361E-3</v>
      </c>
    </row>
    <row r="56" spans="1:11" x14ac:dyDescent="0.35">
      <c r="A56" s="196">
        <v>3</v>
      </c>
      <c r="B56" s="334" t="s">
        <v>67</v>
      </c>
      <c r="C56" s="95">
        <f t="shared" si="1"/>
        <v>6.0995370370370361E-3</v>
      </c>
      <c r="D56" s="96">
        <f t="shared" si="2"/>
        <v>48</v>
      </c>
      <c r="E56" s="104">
        <v>6</v>
      </c>
      <c r="G56" s="90">
        <v>54</v>
      </c>
      <c r="H56" s="334" t="s">
        <v>25</v>
      </c>
      <c r="I56" s="335">
        <v>6.1111111111111114E-3</v>
      </c>
      <c r="J56" s="91">
        <v>47</v>
      </c>
      <c r="K56" s="92">
        <f t="shared" si="3"/>
        <v>6.1111111111111114E-3</v>
      </c>
    </row>
    <row r="57" spans="1:11" x14ac:dyDescent="0.35">
      <c r="A57" s="196">
        <v>4</v>
      </c>
      <c r="B57" s="334" t="s">
        <v>25</v>
      </c>
      <c r="C57" s="95">
        <f t="shared" si="1"/>
        <v>6.1111111111111114E-3</v>
      </c>
      <c r="D57" s="96">
        <f t="shared" si="2"/>
        <v>47</v>
      </c>
      <c r="E57" s="104">
        <v>6</v>
      </c>
      <c r="G57" s="90">
        <v>55</v>
      </c>
      <c r="H57" s="334" t="s">
        <v>58</v>
      </c>
      <c r="I57" s="335">
        <v>6.1342592592592594E-3</v>
      </c>
      <c r="J57" s="91">
        <v>46</v>
      </c>
      <c r="K57" s="92">
        <f t="shared" si="3"/>
        <v>6.1342592592592594E-3</v>
      </c>
    </row>
    <row r="58" spans="1:11" x14ac:dyDescent="0.35">
      <c r="A58" s="197">
        <v>5</v>
      </c>
      <c r="B58" s="340" t="s">
        <v>22</v>
      </c>
      <c r="C58" s="101">
        <f t="shared" si="1"/>
        <v>6.3425925925925915E-3</v>
      </c>
      <c r="D58" s="102">
        <f t="shared" si="2"/>
        <v>45</v>
      </c>
      <c r="E58" s="109">
        <v>6</v>
      </c>
      <c r="G58" s="90">
        <v>56</v>
      </c>
      <c r="H58" s="334" t="s">
        <v>22</v>
      </c>
      <c r="I58" s="335">
        <v>6.3425925925925915E-3</v>
      </c>
      <c r="J58" s="91">
        <v>45</v>
      </c>
      <c r="K58" s="92">
        <f t="shared" si="3"/>
        <v>6.3425925925925915E-3</v>
      </c>
    </row>
    <row r="59" spans="1:11" x14ac:dyDescent="0.35">
      <c r="A59" s="99">
        <v>1</v>
      </c>
      <c r="B59" s="333" t="s">
        <v>76</v>
      </c>
      <c r="C59" s="86">
        <f t="shared" si="1"/>
        <v>6.076388888888889E-3</v>
      </c>
      <c r="D59" s="87">
        <f t="shared" si="2"/>
        <v>49</v>
      </c>
      <c r="E59" s="107">
        <v>7</v>
      </c>
      <c r="G59" s="90">
        <v>57</v>
      </c>
      <c r="H59" s="334" t="s">
        <v>14</v>
      </c>
      <c r="I59" s="335">
        <v>6.7361111111111103E-3</v>
      </c>
      <c r="J59" s="91">
        <v>44</v>
      </c>
      <c r="K59" s="92">
        <f t="shared" si="3"/>
        <v>6.7361111111111103E-3</v>
      </c>
    </row>
    <row r="60" spans="1:11" x14ac:dyDescent="0.35">
      <c r="A60" s="90">
        <v>2</v>
      </c>
      <c r="B60" s="334" t="s">
        <v>14</v>
      </c>
      <c r="C60" s="95">
        <f t="shared" si="1"/>
        <v>6.7361111111111103E-3</v>
      </c>
      <c r="D60" s="96">
        <f t="shared" si="2"/>
        <v>44</v>
      </c>
      <c r="E60" s="104">
        <v>7</v>
      </c>
      <c r="G60" s="90">
        <v>58</v>
      </c>
      <c r="H60" s="334" t="s">
        <v>33</v>
      </c>
      <c r="I60" s="335">
        <v>6.9560185185185185E-3</v>
      </c>
      <c r="J60" s="91">
        <v>43</v>
      </c>
      <c r="K60" s="92">
        <f t="shared" si="3"/>
        <v>6.9560185185185185E-3</v>
      </c>
    </row>
    <row r="61" spans="1:11" x14ac:dyDescent="0.35">
      <c r="A61" s="100">
        <v>3</v>
      </c>
      <c r="B61" s="340" t="s">
        <v>24</v>
      </c>
      <c r="C61" s="101">
        <f t="shared" si="1"/>
        <v>7.0601851851851841E-3</v>
      </c>
      <c r="D61" s="102">
        <f t="shared" si="2"/>
        <v>42</v>
      </c>
      <c r="E61" s="109">
        <v>7</v>
      </c>
      <c r="G61" s="90">
        <v>59</v>
      </c>
      <c r="H61" s="334" t="s">
        <v>24</v>
      </c>
      <c r="I61" s="335">
        <v>7.0601851851851841E-3</v>
      </c>
      <c r="J61" s="91">
        <v>42</v>
      </c>
      <c r="K61" s="92">
        <f t="shared" si="3"/>
        <v>7.0601851851851841E-3</v>
      </c>
    </row>
    <row r="62" spans="1:11" x14ac:dyDescent="0.35">
      <c r="A62" s="99">
        <v>1</v>
      </c>
      <c r="B62" s="333" t="s">
        <v>33</v>
      </c>
      <c r="C62" s="86">
        <f t="shared" si="1"/>
        <v>6.9560185185185185E-3</v>
      </c>
      <c r="D62" s="87">
        <f t="shared" si="2"/>
        <v>43</v>
      </c>
      <c r="E62" s="107">
        <v>8</v>
      </c>
      <c r="G62" s="90">
        <v>60</v>
      </c>
      <c r="H62" s="334" t="s">
        <v>21</v>
      </c>
      <c r="I62" s="335">
        <v>7.3379629629629628E-3</v>
      </c>
      <c r="J62" s="91">
        <v>41</v>
      </c>
      <c r="K62" s="92">
        <f t="shared" si="3"/>
        <v>7.3379629629629628E-3</v>
      </c>
    </row>
    <row r="63" spans="1:11" x14ac:dyDescent="0.35">
      <c r="A63" s="90">
        <v>2</v>
      </c>
      <c r="B63" s="334" t="s">
        <v>21</v>
      </c>
      <c r="C63" s="95">
        <f t="shared" si="1"/>
        <v>7.3379629629629628E-3</v>
      </c>
      <c r="D63" s="96">
        <f t="shared" si="2"/>
        <v>41</v>
      </c>
      <c r="E63" s="104">
        <v>8</v>
      </c>
      <c r="G63" s="90">
        <v>61</v>
      </c>
      <c r="H63" s="334" t="s">
        <v>35</v>
      </c>
      <c r="I63" s="335">
        <v>7.4305555555555548E-3</v>
      </c>
      <c r="J63" s="91">
        <v>40</v>
      </c>
      <c r="K63" s="92">
        <f t="shared" si="3"/>
        <v>7.4305555555555548E-3</v>
      </c>
    </row>
    <row r="64" spans="1:11" x14ac:dyDescent="0.35">
      <c r="A64" s="90">
        <v>3</v>
      </c>
      <c r="B64" s="334" t="s">
        <v>35</v>
      </c>
      <c r="C64" s="95">
        <f t="shared" si="1"/>
        <v>7.4305555555555548E-3</v>
      </c>
      <c r="D64" s="96">
        <f t="shared" si="2"/>
        <v>40</v>
      </c>
      <c r="E64" s="104">
        <v>8</v>
      </c>
      <c r="G64" s="90">
        <v>62</v>
      </c>
      <c r="H64" s="334" t="s">
        <v>106</v>
      </c>
      <c r="I64" s="335">
        <v>7.4305555555555548E-3</v>
      </c>
      <c r="J64" s="91">
        <v>39</v>
      </c>
      <c r="K64" s="92">
        <f t="shared" si="3"/>
        <v>7.4305555555555548E-3</v>
      </c>
    </row>
    <row r="65" spans="1:11" x14ac:dyDescent="0.35">
      <c r="A65" s="100">
        <v>4</v>
      </c>
      <c r="B65" s="340" t="s">
        <v>150</v>
      </c>
      <c r="C65" s="101">
        <f t="shared" si="1"/>
        <v>8.2060185185185187E-3</v>
      </c>
      <c r="D65" s="102">
        <f t="shared" si="2"/>
        <v>38</v>
      </c>
      <c r="E65" s="109">
        <v>8</v>
      </c>
      <c r="G65" s="90">
        <v>63</v>
      </c>
      <c r="H65" s="334" t="s">
        <v>150</v>
      </c>
      <c r="I65" s="335">
        <v>8.2060185185185187E-3</v>
      </c>
      <c r="J65" s="91">
        <v>38</v>
      </c>
      <c r="K65" s="92">
        <f t="shared" si="3"/>
        <v>8.2060185185185187E-3</v>
      </c>
    </row>
    <row r="66" spans="1:11" x14ac:dyDescent="0.35">
      <c r="G66" s="111"/>
      <c r="H66" s="337"/>
      <c r="I66" s="338"/>
      <c r="J66" s="111"/>
      <c r="K66" s="195"/>
    </row>
    <row r="67" spans="1:11" x14ac:dyDescent="0.35">
      <c r="I67" s="29"/>
    </row>
    <row r="68" spans="1:11" x14ac:dyDescent="0.35">
      <c r="B68" s="25"/>
      <c r="H68" s="25"/>
      <c r="I68" s="29"/>
    </row>
    <row r="69" spans="1:11" x14ac:dyDescent="0.35">
      <c r="I69" s="29"/>
    </row>
    <row r="70" spans="1:11" x14ac:dyDescent="0.35">
      <c r="B70" s="25"/>
      <c r="H70" s="25"/>
      <c r="I70" s="29"/>
    </row>
    <row r="71" spans="1:11" x14ac:dyDescent="0.35">
      <c r="B71" s="25"/>
      <c r="H71" s="25"/>
      <c r="I71" s="29"/>
    </row>
    <row r="72" spans="1:11" x14ac:dyDescent="0.35">
      <c r="I72" s="29"/>
    </row>
    <row r="73" spans="1:11" x14ac:dyDescent="0.35">
      <c r="I73" s="29"/>
    </row>
    <row r="74" spans="1:11" x14ac:dyDescent="0.35">
      <c r="I74" s="29"/>
    </row>
    <row r="75" spans="1:11" x14ac:dyDescent="0.35">
      <c r="I75" s="29"/>
    </row>
    <row r="76" spans="1:11" x14ac:dyDescent="0.35">
      <c r="I76" s="29"/>
    </row>
    <row r="77" spans="1:11" x14ac:dyDescent="0.35">
      <c r="I77" s="29"/>
    </row>
    <row r="78" spans="1:11" x14ac:dyDescent="0.35">
      <c r="B78" s="25"/>
      <c r="H78" s="25"/>
      <c r="I78" s="29"/>
    </row>
    <row r="79" spans="1:11" x14ac:dyDescent="0.35">
      <c r="B79" s="25"/>
      <c r="H79" s="25"/>
      <c r="I79" s="29"/>
    </row>
    <row r="80" spans="1:11" x14ac:dyDescent="0.35">
      <c r="B80" s="25"/>
      <c r="H80" s="25"/>
      <c r="I80" s="29"/>
    </row>
    <row r="81" spans="2:9" x14ac:dyDescent="0.35">
      <c r="I81" s="29"/>
    </row>
    <row r="82" spans="2:9" x14ac:dyDescent="0.35">
      <c r="I82" s="29"/>
    </row>
    <row r="83" spans="2:9" x14ac:dyDescent="0.35">
      <c r="I83" s="29"/>
    </row>
    <row r="84" spans="2:9" x14ac:dyDescent="0.35">
      <c r="I84" s="29"/>
    </row>
    <row r="85" spans="2:9" x14ac:dyDescent="0.35">
      <c r="B85" s="25"/>
      <c r="H85" s="25"/>
      <c r="I85" s="29"/>
    </row>
    <row r="86" spans="2:9" x14ac:dyDescent="0.35">
      <c r="I86" s="29"/>
    </row>
    <row r="87" spans="2:9" x14ac:dyDescent="0.35">
      <c r="I87" s="29"/>
    </row>
    <row r="88" spans="2:9" x14ac:dyDescent="0.35">
      <c r="I88" s="29"/>
    </row>
    <row r="89" spans="2:9" x14ac:dyDescent="0.35">
      <c r="B89" s="25"/>
      <c r="H89" s="25"/>
      <c r="I89" s="29"/>
    </row>
    <row r="90" spans="2:9" x14ac:dyDescent="0.35">
      <c r="B90" s="25"/>
      <c r="H90" s="25"/>
      <c r="I90" s="29"/>
    </row>
    <row r="91" spans="2:9" x14ac:dyDescent="0.35">
      <c r="B91" s="25"/>
      <c r="H91" s="25"/>
      <c r="I91" s="29"/>
    </row>
    <row r="92" spans="2:9" x14ac:dyDescent="0.35">
      <c r="B92" s="25"/>
      <c r="H92" s="25"/>
      <c r="I92" s="29"/>
    </row>
    <row r="93" spans="2:9" ht="12.7" x14ac:dyDescent="0.4">
      <c r="B93" s="11"/>
      <c r="H93" s="11"/>
      <c r="I93" s="29"/>
    </row>
    <row r="94" spans="2:9" x14ac:dyDescent="0.35">
      <c r="B94" s="25"/>
      <c r="H94" s="25"/>
      <c r="I94" s="29"/>
    </row>
    <row r="95" spans="2:9" ht="12.7" x14ac:dyDescent="0.4">
      <c r="B95" s="11"/>
      <c r="H95" s="11"/>
    </row>
    <row r="96" spans="2:9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6"/>
      <c r="H115" s="6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sortState xmlns:xlrd2="http://schemas.microsoft.com/office/spreadsheetml/2017/richdata2" ref="H3:I64">
    <sortCondition ref="I3:I64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8B4B-3286-4384-AA32-34609A93F9B6}">
  <dimension ref="A1:P108"/>
  <sheetViews>
    <sheetView showGridLines="0" topLeftCell="A39" zoomScaleNormal="100" workbookViewId="0">
      <selection activeCell="H3" sqref="H3:H40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234375" style="84" bestFit="1" customWidth="1"/>
    <col min="5" max="5" width="3.46875" style="110" bestFit="1" customWidth="1"/>
    <col min="6" max="6" width="2.41015625" style="110" customWidth="1"/>
    <col min="7" max="7" width="5.46875" style="84" bestFit="1" customWidth="1"/>
    <col min="8" max="8" width="17.234375" style="84" bestFit="1" customWidth="1"/>
    <col min="9" max="9" width="9.8203125" style="113" customWidth="1"/>
    <col min="10" max="10" width="8.87890625" style="113" customWidth="1"/>
    <col min="11" max="11" width="6.234375" style="84" bestFit="1" customWidth="1"/>
    <col min="12" max="12" width="8.05859375" style="114" customWidth="1"/>
    <col min="13" max="13" width="11.1171875" style="114" customWidth="1"/>
    <col min="14" max="14" width="4" style="1" bestFit="1" customWidth="1"/>
    <col min="15" max="15" width="16.52734375" style="1" bestFit="1" customWidth="1"/>
    <col min="16" max="16" width="7.87890625" style="1" bestFit="1" customWidth="1"/>
    <col min="17" max="17" width="3.05859375" style="1" customWidth="1"/>
    <col min="18" max="16384" width="13.5859375" style="1"/>
  </cols>
  <sheetData>
    <row r="1" spans="1:16" s="72" customFormat="1" ht="19.5" customHeight="1" x14ac:dyDescent="0.4">
      <c r="A1" s="386" t="s">
        <v>290</v>
      </c>
      <c r="B1" s="387"/>
      <c r="C1" s="387"/>
      <c r="D1" s="387"/>
      <c r="E1" s="387"/>
      <c r="F1" s="69"/>
      <c r="G1" s="70">
        <v>10</v>
      </c>
      <c r="H1" s="355" t="s">
        <v>152</v>
      </c>
      <c r="I1" s="345"/>
      <c r="J1" s="345"/>
      <c r="K1" s="69"/>
      <c r="M1" s="70"/>
    </row>
    <row r="2" spans="1:16" s="84" customFormat="1" ht="23.35" x14ac:dyDescent="0.4">
      <c r="A2" s="192" t="s">
        <v>5</v>
      </c>
      <c r="B2" s="192" t="s">
        <v>6</v>
      </c>
      <c r="C2" s="193" t="s">
        <v>0</v>
      </c>
      <c r="D2" s="79" t="s">
        <v>1</v>
      </c>
      <c r="E2" s="194" t="s">
        <v>46</v>
      </c>
      <c r="F2" s="78"/>
      <c r="G2" s="79" t="s">
        <v>5</v>
      </c>
      <c r="H2" s="80" t="s">
        <v>103</v>
      </c>
      <c r="I2" s="80" t="s">
        <v>287</v>
      </c>
      <c r="J2" s="80" t="s">
        <v>288</v>
      </c>
      <c r="K2" s="79" t="s">
        <v>1</v>
      </c>
      <c r="L2" s="80" t="s">
        <v>47</v>
      </c>
      <c r="M2" s="80" t="s">
        <v>289</v>
      </c>
      <c r="N2" s="356" t="s">
        <v>5</v>
      </c>
      <c r="O2" s="82" t="s">
        <v>151</v>
      </c>
      <c r="P2" s="83" t="s">
        <v>0</v>
      </c>
    </row>
    <row r="3" spans="1:16" ht="12.75" customHeight="1" x14ac:dyDescent="0.35">
      <c r="A3" s="85">
        <v>1</v>
      </c>
      <c r="B3" s="334" t="s">
        <v>192</v>
      </c>
      <c r="C3" s="86">
        <f t="shared" ref="C3:C40" si="0">VLOOKUP($B3,$H$2:$K$40,2,FALSE)</f>
        <v>4.3252314814814813E-2</v>
      </c>
      <c r="D3" s="87">
        <f>VLOOKUP($B3,$H$2:$K$40,4,FALSE)</f>
        <v>100</v>
      </c>
      <c r="E3" s="88">
        <v>1</v>
      </c>
      <c r="F3" s="89"/>
      <c r="G3" s="90">
        <v>1</v>
      </c>
      <c r="H3" s="334" t="s">
        <v>192</v>
      </c>
      <c r="I3" s="346">
        <f t="shared" ref="I3:I40" si="1">J3-M3</f>
        <v>4.3252314814814813E-2</v>
      </c>
      <c r="J3" s="346">
        <v>6.4085648148148142E-2</v>
      </c>
      <c r="K3" s="91">
        <v>100</v>
      </c>
      <c r="L3" s="92">
        <f t="shared" ref="L3:L40" si="2">I3/G$1</f>
        <v>4.3252314814814811E-3</v>
      </c>
      <c r="M3" s="359">
        <v>2.0833333333333332E-2</v>
      </c>
      <c r="N3" s="357">
        <v>1</v>
      </c>
      <c r="O3" s="189" t="s">
        <v>124</v>
      </c>
      <c r="P3" s="353">
        <v>5.0046296296296297E-2</v>
      </c>
    </row>
    <row r="4" spans="1:16" x14ac:dyDescent="0.35">
      <c r="A4" s="94">
        <v>2</v>
      </c>
      <c r="B4" s="334" t="s">
        <v>161</v>
      </c>
      <c r="C4" s="95">
        <f t="shared" si="0"/>
        <v>4.4722222222222219E-2</v>
      </c>
      <c r="D4" s="96">
        <f t="shared" ref="D4:D40" si="3">VLOOKUP($B4,$H$2:$K$40,4,FALSE)</f>
        <v>99</v>
      </c>
      <c r="E4" s="97">
        <v>1</v>
      </c>
      <c r="F4" s="98"/>
      <c r="G4" s="90">
        <v>2</v>
      </c>
      <c r="H4" s="334" t="s">
        <v>161</v>
      </c>
      <c r="I4" s="346">
        <f t="shared" si="1"/>
        <v>4.4722222222222219E-2</v>
      </c>
      <c r="J4" s="346">
        <v>6.5555555555555547E-2</v>
      </c>
      <c r="K4" s="91">
        <v>99</v>
      </c>
      <c r="L4" s="92">
        <f t="shared" si="2"/>
        <v>4.4722222222222221E-3</v>
      </c>
      <c r="M4" s="359">
        <v>2.0833333333333332E-2</v>
      </c>
      <c r="N4" s="357">
        <v>2</v>
      </c>
      <c r="O4" s="189" t="s">
        <v>178</v>
      </c>
      <c r="P4" s="353">
        <v>5.2094907407407409E-2</v>
      </c>
    </row>
    <row r="5" spans="1:16" x14ac:dyDescent="0.35">
      <c r="A5" s="94">
        <v>3</v>
      </c>
      <c r="B5" s="334" t="s">
        <v>121</v>
      </c>
      <c r="C5" s="95">
        <f t="shared" si="0"/>
        <v>4.6342592592592602E-2</v>
      </c>
      <c r="D5" s="96">
        <f t="shared" si="3"/>
        <v>98</v>
      </c>
      <c r="E5" s="97">
        <v>1</v>
      </c>
      <c r="F5" s="98"/>
      <c r="G5" s="90">
        <v>3</v>
      </c>
      <c r="H5" s="334" t="s">
        <v>121</v>
      </c>
      <c r="I5" s="346">
        <f t="shared" si="1"/>
        <v>4.6342592592592602E-2</v>
      </c>
      <c r="J5" s="346">
        <v>6.7175925925925931E-2</v>
      </c>
      <c r="K5" s="91">
        <v>98</v>
      </c>
      <c r="L5" s="92">
        <f t="shared" si="2"/>
        <v>4.6342592592592598E-3</v>
      </c>
      <c r="M5" s="359">
        <v>2.0833333333333332E-2</v>
      </c>
      <c r="N5" s="357">
        <v>3</v>
      </c>
      <c r="O5" s="189" t="s">
        <v>98</v>
      </c>
      <c r="P5" s="353">
        <v>5.8784722222222224E-2</v>
      </c>
    </row>
    <row r="6" spans="1:16" x14ac:dyDescent="0.35">
      <c r="A6" s="94">
        <v>4</v>
      </c>
      <c r="B6" s="90" t="s">
        <v>186</v>
      </c>
      <c r="C6" s="95">
        <f t="shared" si="0"/>
        <v>4.8622685185185185E-2</v>
      </c>
      <c r="D6" s="96">
        <f t="shared" si="3"/>
        <v>97</v>
      </c>
      <c r="E6" s="97">
        <v>1</v>
      </c>
      <c r="F6" s="98"/>
      <c r="G6" s="90">
        <v>4</v>
      </c>
      <c r="H6" s="90" t="s">
        <v>186</v>
      </c>
      <c r="I6" s="346">
        <f t="shared" si="1"/>
        <v>4.8622685185185185E-2</v>
      </c>
      <c r="J6" s="346">
        <v>6.9456018518518514E-2</v>
      </c>
      <c r="K6" s="91">
        <v>97</v>
      </c>
      <c r="L6" s="92">
        <f t="shared" si="2"/>
        <v>4.8622685185185184E-3</v>
      </c>
      <c r="M6" s="359">
        <v>2.0833333333333332E-2</v>
      </c>
      <c r="N6" s="357">
        <v>4</v>
      </c>
      <c r="O6" s="189" t="s">
        <v>169</v>
      </c>
      <c r="P6" s="353">
        <v>6.025462962962963E-2</v>
      </c>
    </row>
    <row r="7" spans="1:16" x14ac:dyDescent="0.35">
      <c r="A7" s="94">
        <v>5</v>
      </c>
      <c r="B7" s="90" t="s">
        <v>49</v>
      </c>
      <c r="C7" s="95">
        <f t="shared" si="0"/>
        <v>4.9212962962962958E-2</v>
      </c>
      <c r="D7" s="96">
        <f t="shared" si="3"/>
        <v>96</v>
      </c>
      <c r="E7" s="97">
        <v>1</v>
      </c>
      <c r="F7" s="98"/>
      <c r="G7" s="90">
        <v>5</v>
      </c>
      <c r="H7" s="90" t="s">
        <v>49</v>
      </c>
      <c r="I7" s="346">
        <f t="shared" si="1"/>
        <v>4.9212962962962958E-2</v>
      </c>
      <c r="J7" s="346">
        <v>7.0046296296296287E-2</v>
      </c>
      <c r="K7" s="91">
        <v>96</v>
      </c>
      <c r="L7" s="92">
        <f t="shared" si="2"/>
        <v>4.921296296296296E-3</v>
      </c>
      <c r="M7" s="359">
        <v>2.0833333333333332E-2</v>
      </c>
      <c r="N7" s="357">
        <v>5</v>
      </c>
      <c r="O7" s="189" t="s">
        <v>66</v>
      </c>
      <c r="P7" s="353">
        <v>6.0439814814814814E-2</v>
      </c>
    </row>
    <row r="8" spans="1:16" x14ac:dyDescent="0.35">
      <c r="A8" s="94">
        <v>6</v>
      </c>
      <c r="B8" s="90" t="s">
        <v>17</v>
      </c>
      <c r="C8" s="95">
        <f t="shared" si="0"/>
        <v>4.9490740740740752E-2</v>
      </c>
      <c r="D8" s="96">
        <f t="shared" si="3"/>
        <v>95</v>
      </c>
      <c r="E8" s="103">
        <v>1</v>
      </c>
      <c r="F8" s="98"/>
      <c r="G8" s="90">
        <v>6</v>
      </c>
      <c r="H8" s="90" t="s">
        <v>17</v>
      </c>
      <c r="I8" s="346">
        <f t="shared" si="1"/>
        <v>4.9490740740740752E-2</v>
      </c>
      <c r="J8" s="346">
        <v>7.0324074074074081E-2</v>
      </c>
      <c r="K8" s="91">
        <v>95</v>
      </c>
      <c r="L8" s="92">
        <f t="shared" si="2"/>
        <v>4.9490740740740754E-3</v>
      </c>
      <c r="M8" s="359">
        <v>2.0833333333333332E-2</v>
      </c>
      <c r="N8" s="357">
        <v>6</v>
      </c>
      <c r="O8" s="189" t="s">
        <v>23</v>
      </c>
      <c r="P8" s="353">
        <v>6.2118055555555551E-2</v>
      </c>
    </row>
    <row r="9" spans="1:16" x14ac:dyDescent="0.35">
      <c r="A9" s="85">
        <v>1</v>
      </c>
      <c r="B9" s="333" t="s">
        <v>124</v>
      </c>
      <c r="C9" s="86">
        <f t="shared" si="0"/>
        <v>5.0046296296296297E-2</v>
      </c>
      <c r="D9" s="87">
        <f t="shared" si="3"/>
        <v>94</v>
      </c>
      <c r="E9" s="88">
        <v>2</v>
      </c>
      <c r="F9" s="98"/>
      <c r="G9" s="90">
        <v>7</v>
      </c>
      <c r="H9" s="334" t="s">
        <v>124</v>
      </c>
      <c r="I9" s="346">
        <f t="shared" si="1"/>
        <v>5.0046296296296297E-2</v>
      </c>
      <c r="J9" s="346">
        <v>7.0879629629629626E-2</v>
      </c>
      <c r="K9" s="91">
        <v>94</v>
      </c>
      <c r="L9" s="92">
        <f t="shared" si="2"/>
        <v>5.0046296296296297E-3</v>
      </c>
      <c r="M9" s="359">
        <v>2.0833333333333332E-2</v>
      </c>
      <c r="N9" s="357">
        <v>7</v>
      </c>
      <c r="O9" s="189" t="s">
        <v>156</v>
      </c>
      <c r="P9" s="353">
        <v>6.216435185185186E-2</v>
      </c>
    </row>
    <row r="10" spans="1:16" x14ac:dyDescent="0.35">
      <c r="A10" s="90">
        <v>2</v>
      </c>
      <c r="B10" s="334" t="s">
        <v>178</v>
      </c>
      <c r="C10" s="95">
        <f t="shared" si="0"/>
        <v>5.2094907407407409E-2</v>
      </c>
      <c r="D10" s="96">
        <f t="shared" si="3"/>
        <v>93</v>
      </c>
      <c r="E10" s="97">
        <v>2</v>
      </c>
      <c r="F10" s="89"/>
      <c r="G10" s="90">
        <v>8</v>
      </c>
      <c r="H10" s="334" t="s">
        <v>178</v>
      </c>
      <c r="I10" s="346">
        <f t="shared" si="1"/>
        <v>5.2094907407407409E-2</v>
      </c>
      <c r="J10" s="346">
        <v>7.2928240740740738E-2</v>
      </c>
      <c r="K10" s="91">
        <v>93</v>
      </c>
      <c r="L10" s="92">
        <f t="shared" si="2"/>
        <v>5.2094907407407411E-3</v>
      </c>
      <c r="M10" s="359">
        <v>2.0833333333333332E-2</v>
      </c>
      <c r="N10" s="357">
        <v>8</v>
      </c>
      <c r="O10" s="189" t="s">
        <v>159</v>
      </c>
      <c r="P10" s="353">
        <v>6.2557870370370389E-2</v>
      </c>
    </row>
    <row r="11" spans="1:16" ht="12.75" customHeight="1" x14ac:dyDescent="0.35">
      <c r="A11" s="90">
        <v>3</v>
      </c>
      <c r="B11" s="334" t="s">
        <v>164</v>
      </c>
      <c r="C11" s="95">
        <f t="shared" si="0"/>
        <v>5.7094907407407407E-2</v>
      </c>
      <c r="D11" s="96">
        <f t="shared" si="3"/>
        <v>90</v>
      </c>
      <c r="E11" s="97">
        <v>2</v>
      </c>
      <c r="F11" s="98"/>
      <c r="G11" s="90">
        <v>9</v>
      </c>
      <c r="H11" s="334" t="s">
        <v>271</v>
      </c>
      <c r="I11" s="346">
        <f t="shared" si="1"/>
        <v>5.6053240740740751E-2</v>
      </c>
      <c r="J11" s="346">
        <v>7.6886574074074079E-2</v>
      </c>
      <c r="K11" s="91">
        <v>92</v>
      </c>
      <c r="L11" s="92">
        <f t="shared" si="2"/>
        <v>5.6053240740740751E-3</v>
      </c>
      <c r="M11" s="359">
        <v>2.0833333333333332E-2</v>
      </c>
      <c r="N11" s="357">
        <v>9</v>
      </c>
      <c r="O11" s="189" t="s">
        <v>286</v>
      </c>
      <c r="P11" s="353">
        <v>6.4432870370370363E-2</v>
      </c>
    </row>
    <row r="12" spans="1:16" x14ac:dyDescent="0.35">
      <c r="A12" s="90">
        <v>4</v>
      </c>
      <c r="B12" s="90" t="s">
        <v>119</v>
      </c>
      <c r="C12" s="95">
        <f t="shared" si="0"/>
        <v>5.8796296296296291E-2</v>
      </c>
      <c r="D12" s="96">
        <f t="shared" si="3"/>
        <v>88</v>
      </c>
      <c r="E12" s="97">
        <v>2</v>
      </c>
      <c r="F12" s="98"/>
      <c r="G12" s="90">
        <v>10</v>
      </c>
      <c r="H12" s="90" t="s">
        <v>175</v>
      </c>
      <c r="I12" s="346">
        <f t="shared" si="1"/>
        <v>5.7037037037037039E-2</v>
      </c>
      <c r="J12" s="346">
        <v>7.7870370370370368E-2</v>
      </c>
      <c r="K12" s="91">
        <v>91</v>
      </c>
      <c r="L12" s="92">
        <f t="shared" si="2"/>
        <v>5.7037037037037039E-3</v>
      </c>
      <c r="M12" s="359">
        <v>2.0833333333333332E-2</v>
      </c>
      <c r="N12" s="357">
        <v>10</v>
      </c>
      <c r="O12" s="189" t="s">
        <v>167</v>
      </c>
      <c r="P12" s="353">
        <v>6.5092592592592591E-2</v>
      </c>
    </row>
    <row r="13" spans="1:16" x14ac:dyDescent="0.35">
      <c r="A13" s="100">
        <v>5</v>
      </c>
      <c r="B13" s="340" t="s">
        <v>165</v>
      </c>
      <c r="C13" s="101">
        <f t="shared" si="0"/>
        <v>6.0474537037037035E-2</v>
      </c>
      <c r="D13" s="102">
        <f t="shared" si="3"/>
        <v>85</v>
      </c>
      <c r="E13" s="103">
        <v>2</v>
      </c>
      <c r="F13" s="98"/>
      <c r="G13" s="90">
        <v>11</v>
      </c>
      <c r="H13" s="334" t="s">
        <v>164</v>
      </c>
      <c r="I13" s="346">
        <f t="shared" si="1"/>
        <v>5.7094907407407407E-2</v>
      </c>
      <c r="J13" s="346">
        <v>5.7094907407407407E-2</v>
      </c>
      <c r="K13" s="91">
        <v>90</v>
      </c>
      <c r="L13" s="92">
        <f t="shared" si="2"/>
        <v>5.7094907407407407E-3</v>
      </c>
      <c r="M13" s="92">
        <v>0</v>
      </c>
      <c r="N13" s="357">
        <v>11</v>
      </c>
      <c r="O13" s="189" t="s">
        <v>11</v>
      </c>
      <c r="P13" s="353">
        <v>6.5254629629629635E-2</v>
      </c>
    </row>
    <row r="14" spans="1:16" x14ac:dyDescent="0.35">
      <c r="A14" s="90">
        <v>1</v>
      </c>
      <c r="B14" s="334" t="s">
        <v>271</v>
      </c>
      <c r="C14" s="95">
        <f t="shared" si="0"/>
        <v>5.6053240740740751E-2</v>
      </c>
      <c r="D14" s="96">
        <f t="shared" si="3"/>
        <v>92</v>
      </c>
      <c r="E14" s="88">
        <v>3</v>
      </c>
      <c r="F14" s="98"/>
      <c r="G14" s="90">
        <v>12</v>
      </c>
      <c r="H14" s="334" t="s">
        <v>98</v>
      </c>
      <c r="I14" s="346">
        <f t="shared" si="1"/>
        <v>5.8784722222222224E-2</v>
      </c>
      <c r="J14" s="346">
        <v>7.9618055555555553E-2</v>
      </c>
      <c r="K14" s="91">
        <v>89</v>
      </c>
      <c r="L14" s="92">
        <f t="shared" si="2"/>
        <v>5.8784722222222224E-3</v>
      </c>
      <c r="M14" s="359">
        <v>2.0833333333333332E-2</v>
      </c>
      <c r="N14" s="357">
        <v>12</v>
      </c>
      <c r="O14" s="189" t="s">
        <v>269</v>
      </c>
      <c r="P14" s="353">
        <v>6.5300925925925915E-2</v>
      </c>
    </row>
    <row r="15" spans="1:16" x14ac:dyDescent="0.35">
      <c r="A15" s="90">
        <v>2</v>
      </c>
      <c r="B15" s="90" t="s">
        <v>175</v>
      </c>
      <c r="C15" s="95">
        <f t="shared" si="0"/>
        <v>5.7037037037037039E-2</v>
      </c>
      <c r="D15" s="96">
        <f t="shared" si="3"/>
        <v>91</v>
      </c>
      <c r="E15" s="97">
        <v>3</v>
      </c>
      <c r="F15" s="98"/>
      <c r="G15" s="90">
        <v>13</v>
      </c>
      <c r="H15" s="90" t="s">
        <v>119</v>
      </c>
      <c r="I15" s="346">
        <f t="shared" si="1"/>
        <v>5.8796296296296291E-2</v>
      </c>
      <c r="J15" s="346">
        <v>7.962962962962962E-2</v>
      </c>
      <c r="K15" s="91">
        <v>88</v>
      </c>
      <c r="L15" s="92">
        <f t="shared" si="2"/>
        <v>5.8796296296296287E-3</v>
      </c>
      <c r="M15" s="359">
        <v>2.0833333333333332E-2</v>
      </c>
      <c r="N15" s="357">
        <v>13</v>
      </c>
      <c r="O15" s="189" t="s">
        <v>277</v>
      </c>
      <c r="P15" s="353">
        <v>6.6157407407407401E-2</v>
      </c>
    </row>
    <row r="16" spans="1:16" x14ac:dyDescent="0.35">
      <c r="A16" s="90">
        <v>3</v>
      </c>
      <c r="B16" s="334" t="s">
        <v>98</v>
      </c>
      <c r="C16" s="95">
        <f t="shared" si="0"/>
        <v>5.8784722222222224E-2</v>
      </c>
      <c r="D16" s="96">
        <f t="shared" si="3"/>
        <v>89</v>
      </c>
      <c r="E16" s="97">
        <v>3</v>
      </c>
      <c r="F16" s="89"/>
      <c r="G16" s="90">
        <v>14</v>
      </c>
      <c r="H16" s="334" t="s">
        <v>169</v>
      </c>
      <c r="I16" s="346">
        <f t="shared" si="1"/>
        <v>6.025462962962963E-2</v>
      </c>
      <c r="J16" s="346">
        <v>6.025462962962963E-2</v>
      </c>
      <c r="K16" s="91">
        <v>87</v>
      </c>
      <c r="L16" s="92">
        <f t="shared" si="2"/>
        <v>6.0254629629629634E-3</v>
      </c>
      <c r="M16" s="92">
        <v>0</v>
      </c>
      <c r="N16" s="357">
        <v>14</v>
      </c>
      <c r="O16" s="189" t="s">
        <v>57</v>
      </c>
      <c r="P16" s="353">
        <v>6.7395833333333335E-2</v>
      </c>
    </row>
    <row r="17" spans="1:16" x14ac:dyDescent="0.35">
      <c r="A17" s="90">
        <v>4</v>
      </c>
      <c r="B17" s="334" t="s">
        <v>169</v>
      </c>
      <c r="C17" s="95">
        <f t="shared" si="0"/>
        <v>6.025462962962963E-2</v>
      </c>
      <c r="D17" s="96">
        <f t="shared" si="3"/>
        <v>87</v>
      </c>
      <c r="E17" s="97">
        <v>3</v>
      </c>
      <c r="F17" s="98"/>
      <c r="G17" s="90">
        <v>15</v>
      </c>
      <c r="H17" s="334" t="s">
        <v>66</v>
      </c>
      <c r="I17" s="346">
        <f t="shared" si="1"/>
        <v>6.0439814814814814E-2</v>
      </c>
      <c r="J17" s="346">
        <v>6.0439814814814814E-2</v>
      </c>
      <c r="K17" s="91">
        <v>86</v>
      </c>
      <c r="L17" s="92">
        <f t="shared" si="2"/>
        <v>6.0439814814814818E-3</v>
      </c>
      <c r="M17" s="92">
        <v>0</v>
      </c>
      <c r="N17" s="357">
        <v>15</v>
      </c>
      <c r="O17" s="189" t="s">
        <v>92</v>
      </c>
      <c r="P17" s="353">
        <v>6.7662037037037034E-2</v>
      </c>
    </row>
    <row r="18" spans="1:16" x14ac:dyDescent="0.35">
      <c r="A18" s="90">
        <v>5</v>
      </c>
      <c r="B18" s="334" t="s">
        <v>286</v>
      </c>
      <c r="C18" s="95">
        <f t="shared" si="0"/>
        <v>6.4432870370370363E-2</v>
      </c>
      <c r="D18" s="96">
        <f t="shared" si="3"/>
        <v>81</v>
      </c>
      <c r="E18" s="97">
        <v>3</v>
      </c>
      <c r="F18" s="98"/>
      <c r="G18" s="90">
        <v>16</v>
      </c>
      <c r="H18" s="334" t="s">
        <v>165</v>
      </c>
      <c r="I18" s="346">
        <f t="shared" si="1"/>
        <v>6.0474537037037035E-2</v>
      </c>
      <c r="J18" s="346">
        <v>8.1307870370370364E-2</v>
      </c>
      <c r="K18" s="91">
        <v>85</v>
      </c>
      <c r="L18" s="92">
        <f t="shared" si="2"/>
        <v>6.0474537037037033E-3</v>
      </c>
      <c r="M18" s="359">
        <v>2.0833333333333332E-2</v>
      </c>
      <c r="N18" s="357">
        <v>16</v>
      </c>
      <c r="O18" s="189" t="s">
        <v>73</v>
      </c>
      <c r="P18" s="353">
        <v>6.9317129629629631E-2</v>
      </c>
    </row>
    <row r="19" spans="1:16" x14ac:dyDescent="0.35">
      <c r="A19" s="90">
        <v>6</v>
      </c>
      <c r="B19" s="334" t="s">
        <v>167</v>
      </c>
      <c r="C19" s="95">
        <f t="shared" si="0"/>
        <v>6.5092592592592591E-2</v>
      </c>
      <c r="D19" s="96">
        <f t="shared" si="3"/>
        <v>80</v>
      </c>
      <c r="E19" s="97">
        <v>3</v>
      </c>
      <c r="F19" s="98"/>
      <c r="G19" s="90">
        <v>17</v>
      </c>
      <c r="H19" s="90" t="s">
        <v>23</v>
      </c>
      <c r="I19" s="346">
        <f t="shared" si="1"/>
        <v>6.2118055555555551E-2</v>
      </c>
      <c r="J19" s="346">
        <v>8.295138888888888E-2</v>
      </c>
      <c r="K19" s="91">
        <v>84</v>
      </c>
      <c r="L19" s="92">
        <f t="shared" si="2"/>
        <v>6.2118055555555555E-3</v>
      </c>
      <c r="M19" s="359">
        <v>2.0833333333333332E-2</v>
      </c>
      <c r="N19" s="357">
        <v>17</v>
      </c>
      <c r="O19" s="189" t="s">
        <v>67</v>
      </c>
      <c r="P19" s="353">
        <v>7.2442129629629634E-2</v>
      </c>
    </row>
    <row r="20" spans="1:16" x14ac:dyDescent="0.35">
      <c r="A20" s="99">
        <v>1</v>
      </c>
      <c r="B20" s="333" t="s">
        <v>66</v>
      </c>
      <c r="C20" s="86">
        <f t="shared" si="0"/>
        <v>6.0439814814814814E-2</v>
      </c>
      <c r="D20" s="87">
        <f t="shared" si="3"/>
        <v>86</v>
      </c>
      <c r="E20" s="107">
        <v>4</v>
      </c>
      <c r="F20" s="105"/>
      <c r="G20" s="90">
        <v>18</v>
      </c>
      <c r="H20" s="334" t="s">
        <v>156</v>
      </c>
      <c r="I20" s="346">
        <f t="shared" si="1"/>
        <v>6.216435185185186E-2</v>
      </c>
      <c r="J20" s="346">
        <v>8.2997685185185188E-2</v>
      </c>
      <c r="K20" s="91">
        <v>83</v>
      </c>
      <c r="L20" s="92">
        <f t="shared" si="2"/>
        <v>6.216435185185186E-3</v>
      </c>
      <c r="M20" s="359">
        <v>2.0833333333333332E-2</v>
      </c>
      <c r="N20" s="357">
        <v>18</v>
      </c>
      <c r="O20" s="189" t="s">
        <v>58</v>
      </c>
      <c r="P20" s="353">
        <v>7.2685185185185186E-2</v>
      </c>
    </row>
    <row r="21" spans="1:16" x14ac:dyDescent="0.35">
      <c r="A21" s="90">
        <v>2</v>
      </c>
      <c r="B21" s="90" t="s">
        <v>23</v>
      </c>
      <c r="C21" s="95">
        <f t="shared" si="0"/>
        <v>6.2118055555555551E-2</v>
      </c>
      <c r="D21" s="96">
        <f t="shared" si="3"/>
        <v>84</v>
      </c>
      <c r="E21" s="104">
        <v>4</v>
      </c>
      <c r="F21" s="106"/>
      <c r="G21" s="90">
        <v>19</v>
      </c>
      <c r="H21" s="334" t="s">
        <v>159</v>
      </c>
      <c r="I21" s="346">
        <f t="shared" si="1"/>
        <v>6.2557870370370389E-2</v>
      </c>
      <c r="J21" s="346">
        <v>8.3391203703703717E-2</v>
      </c>
      <c r="K21" s="91">
        <v>82</v>
      </c>
      <c r="L21" s="92">
        <f t="shared" si="2"/>
        <v>6.2557870370370389E-3</v>
      </c>
      <c r="M21" s="359">
        <v>2.0833333333333332E-2</v>
      </c>
      <c r="N21" s="357">
        <v>19</v>
      </c>
      <c r="O21" s="189" t="s">
        <v>25</v>
      </c>
      <c r="P21" s="353">
        <v>7.4652777777777776E-2</v>
      </c>
    </row>
    <row r="22" spans="1:16" ht="12.75" customHeight="1" x14ac:dyDescent="0.35">
      <c r="A22" s="90">
        <v>3</v>
      </c>
      <c r="B22" s="334" t="s">
        <v>156</v>
      </c>
      <c r="C22" s="95">
        <f t="shared" si="0"/>
        <v>6.216435185185186E-2</v>
      </c>
      <c r="D22" s="96">
        <f t="shared" si="3"/>
        <v>83</v>
      </c>
      <c r="E22" s="104">
        <v>4</v>
      </c>
      <c r="F22" s="106"/>
      <c r="G22" s="90">
        <v>20</v>
      </c>
      <c r="H22" s="334" t="s">
        <v>286</v>
      </c>
      <c r="I22" s="346">
        <f t="shared" si="1"/>
        <v>6.4432870370370363E-2</v>
      </c>
      <c r="J22" s="346">
        <v>6.4432870370370363E-2</v>
      </c>
      <c r="K22" s="91">
        <v>81</v>
      </c>
      <c r="L22" s="92">
        <f t="shared" si="2"/>
        <v>6.4432870370370364E-3</v>
      </c>
      <c r="M22" s="92">
        <v>0</v>
      </c>
      <c r="N22" s="357">
        <v>20</v>
      </c>
      <c r="O22" s="189" t="s">
        <v>68</v>
      </c>
      <c r="P22" s="353">
        <v>7.5752314814814814E-2</v>
      </c>
    </row>
    <row r="23" spans="1:16" x14ac:dyDescent="0.35">
      <c r="A23" s="90">
        <v>4</v>
      </c>
      <c r="B23" s="334" t="s">
        <v>159</v>
      </c>
      <c r="C23" s="95">
        <f t="shared" si="0"/>
        <v>6.2557870370370389E-2</v>
      </c>
      <c r="D23" s="96">
        <f t="shared" si="3"/>
        <v>82</v>
      </c>
      <c r="E23" s="104">
        <v>4</v>
      </c>
      <c r="F23" s="106"/>
      <c r="G23" s="90">
        <v>21</v>
      </c>
      <c r="H23" s="334" t="s">
        <v>167</v>
      </c>
      <c r="I23" s="346">
        <f t="shared" si="1"/>
        <v>6.5092592592592591E-2</v>
      </c>
      <c r="J23" s="346">
        <v>6.5092592592592591E-2</v>
      </c>
      <c r="K23" s="91">
        <v>80</v>
      </c>
      <c r="L23" s="92">
        <f t="shared" si="2"/>
        <v>6.5092592592592589E-3</v>
      </c>
      <c r="M23" s="92">
        <v>0</v>
      </c>
      <c r="N23" s="357">
        <v>21</v>
      </c>
      <c r="O23" s="189" t="s">
        <v>22</v>
      </c>
      <c r="P23" s="353">
        <v>7.6909722222222213E-2</v>
      </c>
    </row>
    <row r="24" spans="1:16" x14ac:dyDescent="0.35">
      <c r="A24" s="100">
        <v>5</v>
      </c>
      <c r="B24" s="340" t="s">
        <v>11</v>
      </c>
      <c r="C24" s="101">
        <f t="shared" si="0"/>
        <v>6.5254629629629635E-2</v>
      </c>
      <c r="D24" s="102">
        <f t="shared" si="3"/>
        <v>79</v>
      </c>
      <c r="E24" s="109">
        <v>4</v>
      </c>
      <c r="F24" s="106"/>
      <c r="G24" s="90">
        <v>22</v>
      </c>
      <c r="H24" s="334" t="s">
        <v>11</v>
      </c>
      <c r="I24" s="346">
        <f t="shared" si="1"/>
        <v>6.5254629629629635E-2</v>
      </c>
      <c r="J24" s="346">
        <v>6.5254629629629635E-2</v>
      </c>
      <c r="K24" s="91">
        <v>79</v>
      </c>
      <c r="L24" s="92">
        <f t="shared" si="2"/>
        <v>6.5254629629629638E-3</v>
      </c>
      <c r="M24" s="92">
        <v>0</v>
      </c>
      <c r="N24" s="357">
        <v>22</v>
      </c>
      <c r="O24" s="189" t="s">
        <v>24</v>
      </c>
      <c r="P24" s="353">
        <v>8.8449074074074083E-2</v>
      </c>
    </row>
    <row r="25" spans="1:16" x14ac:dyDescent="0.35">
      <c r="A25" s="99">
        <v>1</v>
      </c>
      <c r="B25" s="333" t="s">
        <v>99</v>
      </c>
      <c r="C25" s="86">
        <f t="shared" si="0"/>
        <v>6.5266203703703715E-2</v>
      </c>
      <c r="D25" s="87">
        <f t="shared" si="3"/>
        <v>78</v>
      </c>
      <c r="E25" s="107">
        <v>5</v>
      </c>
      <c r="F25" s="106"/>
      <c r="G25" s="90">
        <v>23</v>
      </c>
      <c r="H25" s="334" t="s">
        <v>99</v>
      </c>
      <c r="I25" s="346">
        <f t="shared" si="1"/>
        <v>6.5266203703703715E-2</v>
      </c>
      <c r="J25" s="346">
        <v>6.5266203703703715E-2</v>
      </c>
      <c r="K25" s="91">
        <v>78</v>
      </c>
      <c r="L25" s="92">
        <f t="shared" si="2"/>
        <v>6.5266203703703719E-3</v>
      </c>
      <c r="M25" s="92">
        <v>0</v>
      </c>
      <c r="N25" s="358">
        <v>23</v>
      </c>
      <c r="O25" s="190" t="s">
        <v>14</v>
      </c>
      <c r="P25" s="354">
        <v>8.8460648148148149E-2</v>
      </c>
    </row>
    <row r="26" spans="1:16" x14ac:dyDescent="0.35">
      <c r="A26" s="90">
        <v>2</v>
      </c>
      <c r="B26" s="334" t="s">
        <v>269</v>
      </c>
      <c r="C26" s="95">
        <f t="shared" si="0"/>
        <v>6.5300925925925915E-2</v>
      </c>
      <c r="D26" s="96">
        <f t="shared" si="3"/>
        <v>77</v>
      </c>
      <c r="E26" s="104">
        <v>5</v>
      </c>
      <c r="F26" s="106"/>
      <c r="G26" s="90">
        <v>24</v>
      </c>
      <c r="H26" s="334" t="s">
        <v>269</v>
      </c>
      <c r="I26" s="346">
        <f t="shared" si="1"/>
        <v>6.5300925925925915E-2</v>
      </c>
      <c r="J26" s="346">
        <v>6.5300925925925915E-2</v>
      </c>
      <c r="K26" s="91">
        <v>77</v>
      </c>
      <c r="L26" s="92">
        <f t="shared" si="2"/>
        <v>6.5300925925925917E-3</v>
      </c>
      <c r="M26" s="92">
        <v>0</v>
      </c>
    </row>
    <row r="27" spans="1:16" x14ac:dyDescent="0.35">
      <c r="A27" s="90">
        <v>3</v>
      </c>
      <c r="B27" s="334" t="s">
        <v>277</v>
      </c>
      <c r="C27" s="95">
        <f t="shared" si="0"/>
        <v>6.6157407407407401E-2</v>
      </c>
      <c r="D27" s="96">
        <f t="shared" si="3"/>
        <v>76</v>
      </c>
      <c r="E27" s="104">
        <v>5</v>
      </c>
      <c r="F27" s="106"/>
      <c r="G27" s="90">
        <v>25</v>
      </c>
      <c r="H27" s="334" t="s">
        <v>277</v>
      </c>
      <c r="I27" s="346">
        <f t="shared" si="1"/>
        <v>6.6157407407407401E-2</v>
      </c>
      <c r="J27" s="346">
        <v>6.6157407407407401E-2</v>
      </c>
      <c r="K27" s="91">
        <v>76</v>
      </c>
      <c r="L27" s="92">
        <f t="shared" si="2"/>
        <v>6.6157407407407397E-3</v>
      </c>
      <c r="M27" s="92">
        <v>0</v>
      </c>
    </row>
    <row r="28" spans="1:16" x14ac:dyDescent="0.35">
      <c r="A28" s="94">
        <v>4</v>
      </c>
      <c r="B28" s="334" t="s">
        <v>57</v>
      </c>
      <c r="C28" s="95">
        <f t="shared" si="0"/>
        <v>6.7395833333333335E-2</v>
      </c>
      <c r="D28" s="96">
        <f t="shared" si="3"/>
        <v>75</v>
      </c>
      <c r="E28" s="104">
        <v>5</v>
      </c>
      <c r="F28" s="106"/>
      <c r="G28" s="90">
        <v>26</v>
      </c>
      <c r="H28" s="334" t="s">
        <v>57</v>
      </c>
      <c r="I28" s="346">
        <f t="shared" si="1"/>
        <v>6.7395833333333335E-2</v>
      </c>
      <c r="J28" s="346">
        <v>6.7395833333333335E-2</v>
      </c>
      <c r="K28" s="91">
        <v>75</v>
      </c>
      <c r="L28" s="92">
        <f t="shared" si="2"/>
        <v>6.7395833333333335E-3</v>
      </c>
      <c r="M28" s="92">
        <v>0</v>
      </c>
    </row>
    <row r="29" spans="1:16" x14ac:dyDescent="0.35">
      <c r="A29" s="90">
        <v>5</v>
      </c>
      <c r="B29" s="90" t="s">
        <v>92</v>
      </c>
      <c r="C29" s="95">
        <f t="shared" si="0"/>
        <v>6.7662037037037034E-2</v>
      </c>
      <c r="D29" s="96">
        <f t="shared" si="3"/>
        <v>74</v>
      </c>
      <c r="E29" s="104">
        <v>5</v>
      </c>
      <c r="F29" s="106"/>
      <c r="G29" s="90">
        <v>27</v>
      </c>
      <c r="H29" s="90" t="s">
        <v>92</v>
      </c>
      <c r="I29" s="346">
        <f t="shared" si="1"/>
        <v>6.7662037037037034E-2</v>
      </c>
      <c r="J29" s="346">
        <v>6.7662037037037034E-2</v>
      </c>
      <c r="K29" s="91">
        <v>74</v>
      </c>
      <c r="L29" s="92">
        <f t="shared" si="2"/>
        <v>6.7662037037037031E-3</v>
      </c>
      <c r="M29" s="92">
        <v>0</v>
      </c>
    </row>
    <row r="30" spans="1:16" x14ac:dyDescent="0.35">
      <c r="A30" s="90">
        <v>6</v>
      </c>
      <c r="B30" s="90" t="s">
        <v>73</v>
      </c>
      <c r="C30" s="95">
        <f t="shared" si="0"/>
        <v>6.9317129629629631E-2</v>
      </c>
      <c r="D30" s="96">
        <f t="shared" si="3"/>
        <v>73</v>
      </c>
      <c r="E30" s="104">
        <v>5</v>
      </c>
      <c r="F30" s="106"/>
      <c r="G30" s="90">
        <v>28</v>
      </c>
      <c r="H30" s="90" t="s">
        <v>73</v>
      </c>
      <c r="I30" s="346">
        <f t="shared" si="1"/>
        <v>6.9317129629629631E-2</v>
      </c>
      <c r="J30" s="346">
        <v>6.9317129629629631E-2</v>
      </c>
      <c r="K30" s="91">
        <v>73</v>
      </c>
      <c r="L30" s="92">
        <f t="shared" si="2"/>
        <v>6.9317129629629633E-3</v>
      </c>
      <c r="M30" s="92">
        <v>0</v>
      </c>
    </row>
    <row r="31" spans="1:16" x14ac:dyDescent="0.35">
      <c r="A31" s="94">
        <v>7</v>
      </c>
      <c r="B31" s="334" t="s">
        <v>12</v>
      </c>
      <c r="C31" s="95">
        <f t="shared" si="0"/>
        <v>7.1006944444444442E-2</v>
      </c>
      <c r="D31" s="96">
        <f t="shared" si="3"/>
        <v>72</v>
      </c>
      <c r="E31" s="104">
        <v>5</v>
      </c>
      <c r="F31" s="105"/>
      <c r="G31" s="90">
        <v>29</v>
      </c>
      <c r="H31" s="334" t="s">
        <v>12</v>
      </c>
      <c r="I31" s="346">
        <f t="shared" si="1"/>
        <v>7.1006944444444442E-2</v>
      </c>
      <c r="J31" s="346">
        <v>7.1006944444444442E-2</v>
      </c>
      <c r="K31" s="91">
        <v>72</v>
      </c>
      <c r="L31" s="92">
        <f t="shared" si="2"/>
        <v>7.1006944444444442E-3</v>
      </c>
      <c r="M31" s="92">
        <v>0</v>
      </c>
    </row>
    <row r="32" spans="1:16" x14ac:dyDescent="0.35">
      <c r="A32" s="196">
        <v>8</v>
      </c>
      <c r="B32" s="334" t="s">
        <v>83</v>
      </c>
      <c r="C32" s="95">
        <f t="shared" si="0"/>
        <v>7.2025462962962958E-2</v>
      </c>
      <c r="D32" s="96">
        <f t="shared" si="3"/>
        <v>71</v>
      </c>
      <c r="E32" s="104">
        <v>5</v>
      </c>
      <c r="F32" s="151"/>
      <c r="G32" s="90">
        <v>30</v>
      </c>
      <c r="H32" s="334" t="s">
        <v>83</v>
      </c>
      <c r="I32" s="346">
        <f t="shared" si="1"/>
        <v>7.2025462962962958E-2</v>
      </c>
      <c r="J32" s="346">
        <v>7.2025462962962958E-2</v>
      </c>
      <c r="K32" s="91">
        <v>71</v>
      </c>
      <c r="L32" s="92">
        <f t="shared" si="2"/>
        <v>7.2025462962962954E-3</v>
      </c>
      <c r="M32" s="92">
        <v>0</v>
      </c>
    </row>
    <row r="33" spans="1:13" x14ac:dyDescent="0.35">
      <c r="A33" s="197">
        <v>9</v>
      </c>
      <c r="B33" s="340" t="s">
        <v>58</v>
      </c>
      <c r="C33" s="101">
        <f t="shared" si="0"/>
        <v>7.2685185185185186E-2</v>
      </c>
      <c r="D33" s="102">
        <f t="shared" si="3"/>
        <v>69</v>
      </c>
      <c r="E33" s="109">
        <v>5</v>
      </c>
      <c r="G33" s="90">
        <v>31</v>
      </c>
      <c r="H33" s="334" t="s">
        <v>67</v>
      </c>
      <c r="I33" s="346">
        <f t="shared" si="1"/>
        <v>7.2442129629629634E-2</v>
      </c>
      <c r="J33" s="346">
        <v>7.2442129629629634E-2</v>
      </c>
      <c r="K33" s="91">
        <v>70</v>
      </c>
      <c r="L33" s="92">
        <f t="shared" si="2"/>
        <v>7.2442129629629636E-3</v>
      </c>
      <c r="M33" s="92">
        <v>0</v>
      </c>
    </row>
    <row r="34" spans="1:13" x14ac:dyDescent="0.35">
      <c r="A34" s="198">
        <v>1</v>
      </c>
      <c r="B34" s="333" t="s">
        <v>67</v>
      </c>
      <c r="C34" s="86">
        <f t="shared" si="0"/>
        <v>7.2442129629629634E-2</v>
      </c>
      <c r="D34" s="87">
        <f t="shared" si="3"/>
        <v>70</v>
      </c>
      <c r="E34" s="107">
        <v>6</v>
      </c>
      <c r="G34" s="90">
        <v>32</v>
      </c>
      <c r="H34" s="334" t="s">
        <v>58</v>
      </c>
      <c r="I34" s="346">
        <f t="shared" si="1"/>
        <v>7.2685185185185186E-2</v>
      </c>
      <c r="J34" s="346">
        <v>7.2685185185185186E-2</v>
      </c>
      <c r="K34" s="91">
        <v>69</v>
      </c>
      <c r="L34" s="92">
        <f t="shared" si="2"/>
        <v>7.2685185185185188E-3</v>
      </c>
      <c r="M34" s="92">
        <v>0</v>
      </c>
    </row>
    <row r="35" spans="1:13" x14ac:dyDescent="0.35">
      <c r="A35" s="196">
        <v>2</v>
      </c>
      <c r="B35" s="334" t="s">
        <v>25</v>
      </c>
      <c r="C35" s="95">
        <f t="shared" si="0"/>
        <v>7.4652777777777776E-2</v>
      </c>
      <c r="D35" s="96">
        <f t="shared" si="3"/>
        <v>68</v>
      </c>
      <c r="E35" s="104">
        <v>6</v>
      </c>
      <c r="G35" s="90">
        <v>33</v>
      </c>
      <c r="H35" s="334" t="s">
        <v>25</v>
      </c>
      <c r="I35" s="346">
        <f t="shared" si="1"/>
        <v>7.4652777777777776E-2</v>
      </c>
      <c r="J35" s="346">
        <v>7.4652777777777776E-2</v>
      </c>
      <c r="K35" s="91">
        <v>68</v>
      </c>
      <c r="L35" s="92">
        <f t="shared" si="2"/>
        <v>7.4652777777777773E-3</v>
      </c>
      <c r="M35" s="92">
        <v>0</v>
      </c>
    </row>
    <row r="36" spans="1:13" x14ac:dyDescent="0.35">
      <c r="A36" s="196">
        <v>3</v>
      </c>
      <c r="B36" s="334" t="s">
        <v>68</v>
      </c>
      <c r="C36" s="95">
        <f t="shared" si="0"/>
        <v>7.5752314814814814E-2</v>
      </c>
      <c r="D36" s="96">
        <f t="shared" si="3"/>
        <v>67</v>
      </c>
      <c r="E36" s="104">
        <v>6</v>
      </c>
      <c r="G36" s="90">
        <v>34</v>
      </c>
      <c r="H36" s="334" t="s">
        <v>68</v>
      </c>
      <c r="I36" s="346">
        <f t="shared" si="1"/>
        <v>7.5752314814814814E-2</v>
      </c>
      <c r="J36" s="346">
        <v>7.5752314814814814E-2</v>
      </c>
      <c r="K36" s="91">
        <v>67</v>
      </c>
      <c r="L36" s="92">
        <f t="shared" si="2"/>
        <v>7.5752314814814814E-3</v>
      </c>
      <c r="M36" s="92">
        <v>0</v>
      </c>
    </row>
    <row r="37" spans="1:13" x14ac:dyDescent="0.35">
      <c r="A37" s="196">
        <v>4</v>
      </c>
      <c r="B37" s="334" t="s">
        <v>22</v>
      </c>
      <c r="C37" s="95">
        <f t="shared" si="0"/>
        <v>7.6909722222222213E-2</v>
      </c>
      <c r="D37" s="96">
        <f t="shared" si="3"/>
        <v>66</v>
      </c>
      <c r="E37" s="104">
        <v>6</v>
      </c>
      <c r="G37" s="90">
        <v>35</v>
      </c>
      <c r="H37" s="334" t="s">
        <v>22</v>
      </c>
      <c r="I37" s="346">
        <f t="shared" si="1"/>
        <v>7.6909722222222213E-2</v>
      </c>
      <c r="J37" s="346">
        <v>7.6909722222222213E-2</v>
      </c>
      <c r="K37" s="91">
        <v>66</v>
      </c>
      <c r="L37" s="92">
        <f t="shared" si="2"/>
        <v>7.6909722222222214E-3</v>
      </c>
      <c r="M37" s="92">
        <v>0</v>
      </c>
    </row>
    <row r="38" spans="1:13" x14ac:dyDescent="0.35">
      <c r="A38" s="197">
        <v>5</v>
      </c>
      <c r="B38" s="100" t="s">
        <v>31</v>
      </c>
      <c r="C38" s="101">
        <f t="shared" si="0"/>
        <v>7.8252314814814816E-2</v>
      </c>
      <c r="D38" s="102">
        <f t="shared" si="3"/>
        <v>65</v>
      </c>
      <c r="E38" s="109">
        <v>6</v>
      </c>
      <c r="G38" s="90">
        <v>36</v>
      </c>
      <c r="H38" s="90" t="s">
        <v>31</v>
      </c>
      <c r="I38" s="346">
        <f t="shared" si="1"/>
        <v>7.8252314814814816E-2</v>
      </c>
      <c r="J38" s="346">
        <v>7.8252314814814816E-2</v>
      </c>
      <c r="K38" s="91">
        <v>65</v>
      </c>
      <c r="L38" s="92">
        <f t="shared" si="2"/>
        <v>7.8252314814814816E-3</v>
      </c>
      <c r="M38" s="92">
        <v>0</v>
      </c>
    </row>
    <row r="39" spans="1:13" x14ac:dyDescent="0.35">
      <c r="A39" s="198">
        <v>1</v>
      </c>
      <c r="B39" s="333" t="s">
        <v>24</v>
      </c>
      <c r="C39" s="86">
        <f t="shared" si="0"/>
        <v>8.8449074074074083E-2</v>
      </c>
      <c r="D39" s="87">
        <f t="shared" si="3"/>
        <v>64</v>
      </c>
      <c r="E39" s="107">
        <v>7</v>
      </c>
      <c r="G39" s="90">
        <v>37</v>
      </c>
      <c r="H39" s="334" t="s">
        <v>24</v>
      </c>
      <c r="I39" s="346">
        <f t="shared" si="1"/>
        <v>8.8449074074074083E-2</v>
      </c>
      <c r="J39" s="346">
        <v>8.8449074074074083E-2</v>
      </c>
      <c r="K39" s="91">
        <v>64</v>
      </c>
      <c r="L39" s="92">
        <f t="shared" si="2"/>
        <v>8.844907407407409E-3</v>
      </c>
      <c r="M39" s="92">
        <v>0</v>
      </c>
    </row>
    <row r="40" spans="1:13" x14ac:dyDescent="0.35">
      <c r="A40" s="197">
        <v>2</v>
      </c>
      <c r="B40" s="340" t="s">
        <v>14</v>
      </c>
      <c r="C40" s="101">
        <f t="shared" si="0"/>
        <v>8.8460648148148149E-2</v>
      </c>
      <c r="D40" s="102">
        <f t="shared" si="3"/>
        <v>63</v>
      </c>
      <c r="E40" s="109">
        <v>7</v>
      </c>
      <c r="G40" s="100">
        <v>38</v>
      </c>
      <c r="H40" s="340" t="s">
        <v>14</v>
      </c>
      <c r="I40" s="347">
        <f t="shared" si="1"/>
        <v>8.8460648148148149E-2</v>
      </c>
      <c r="J40" s="347">
        <v>8.8460648148148149E-2</v>
      </c>
      <c r="K40" s="120">
        <v>63</v>
      </c>
      <c r="L40" s="121">
        <f t="shared" si="2"/>
        <v>8.8460648148148153E-3</v>
      </c>
      <c r="M40" s="121">
        <v>0</v>
      </c>
    </row>
    <row r="41" spans="1:13" x14ac:dyDescent="0.35">
      <c r="B41" s="139"/>
    </row>
    <row r="45" spans="1:13" x14ac:dyDescent="0.35">
      <c r="B45" s="25"/>
    </row>
    <row r="47" spans="1:13" x14ac:dyDescent="0.35">
      <c r="B47" s="25"/>
    </row>
    <row r="49" spans="2:8" x14ac:dyDescent="0.35">
      <c r="B49" s="25"/>
      <c r="H49" s="344"/>
    </row>
    <row r="50" spans="2:8" x14ac:dyDescent="0.35">
      <c r="B50" s="25"/>
      <c r="H50" s="344"/>
    </row>
    <row r="51" spans="2:8" x14ac:dyDescent="0.35">
      <c r="B51" s="25"/>
      <c r="H51" s="344"/>
    </row>
    <row r="55" spans="2:8" x14ac:dyDescent="0.35">
      <c r="B55" s="25"/>
      <c r="H55" s="344"/>
    </row>
    <row r="57" spans="2:8" x14ac:dyDescent="0.35">
      <c r="B57" s="25"/>
      <c r="H57" s="344"/>
    </row>
    <row r="58" spans="2:8" x14ac:dyDescent="0.35">
      <c r="B58" s="25"/>
      <c r="H58" s="344"/>
    </row>
    <row r="65" spans="2:8" x14ac:dyDescent="0.35">
      <c r="B65" s="25"/>
      <c r="H65" s="344"/>
    </row>
    <row r="66" spans="2:8" x14ac:dyDescent="0.35">
      <c r="B66" s="25"/>
      <c r="H66" s="344"/>
    </row>
    <row r="67" spans="2:8" x14ac:dyDescent="0.35">
      <c r="B67" s="25"/>
      <c r="H67" s="344"/>
    </row>
    <row r="72" spans="2:8" x14ac:dyDescent="0.35">
      <c r="B72" s="25"/>
      <c r="H72" s="344"/>
    </row>
    <row r="76" spans="2:8" x14ac:dyDescent="0.35">
      <c r="B76" s="25"/>
      <c r="H76" s="344"/>
    </row>
    <row r="77" spans="2:8" x14ac:dyDescent="0.35">
      <c r="B77" s="25"/>
      <c r="H77" s="344"/>
    </row>
    <row r="78" spans="2:8" x14ac:dyDescent="0.35">
      <c r="B78" s="25"/>
      <c r="H78" s="344"/>
    </row>
    <row r="79" spans="2:8" x14ac:dyDescent="0.35">
      <c r="B79" s="25"/>
      <c r="H79" s="344"/>
    </row>
    <row r="80" spans="2:8" ht="12.7" x14ac:dyDescent="0.4">
      <c r="B80" s="11"/>
      <c r="H80" s="10"/>
    </row>
    <row r="81" spans="2:8" x14ac:dyDescent="0.35">
      <c r="B81" s="25"/>
      <c r="H81" s="344"/>
    </row>
    <row r="82" spans="2:8" ht="12.7" x14ac:dyDescent="0.4">
      <c r="B82" s="11"/>
      <c r="H82" s="10"/>
    </row>
    <row r="83" spans="2:8" ht="12.7" x14ac:dyDescent="0.4">
      <c r="B83"/>
      <c r="H83" s="31"/>
    </row>
    <row r="84" spans="2:8" ht="12.7" x14ac:dyDescent="0.4">
      <c r="B84"/>
      <c r="H84" s="31"/>
    </row>
    <row r="85" spans="2:8" ht="12.7" x14ac:dyDescent="0.4">
      <c r="B85"/>
      <c r="H85" s="31"/>
    </row>
    <row r="86" spans="2:8" ht="12.7" x14ac:dyDescent="0.4">
      <c r="B86"/>
      <c r="H86" s="31"/>
    </row>
    <row r="87" spans="2:8" ht="12.7" x14ac:dyDescent="0.4">
      <c r="B87"/>
      <c r="H87" s="31"/>
    </row>
    <row r="88" spans="2:8" ht="12.7" x14ac:dyDescent="0.4">
      <c r="B88"/>
      <c r="H88" s="31"/>
    </row>
    <row r="89" spans="2:8" ht="12.7" x14ac:dyDescent="0.4">
      <c r="B89"/>
      <c r="H89" s="31"/>
    </row>
    <row r="90" spans="2:8" ht="12.7" x14ac:dyDescent="0.4">
      <c r="B90"/>
      <c r="H90" s="31"/>
    </row>
    <row r="91" spans="2:8" ht="12.7" x14ac:dyDescent="0.4">
      <c r="B91"/>
      <c r="H91" s="31"/>
    </row>
    <row r="92" spans="2:8" ht="12.7" x14ac:dyDescent="0.4">
      <c r="B92"/>
      <c r="H92" s="31"/>
    </row>
    <row r="93" spans="2:8" ht="12.7" x14ac:dyDescent="0.4">
      <c r="B93"/>
      <c r="H93" s="31"/>
    </row>
    <row r="94" spans="2:8" ht="12.7" x14ac:dyDescent="0.4">
      <c r="B94"/>
      <c r="H94" s="31"/>
    </row>
    <row r="95" spans="2:8" ht="12.7" x14ac:dyDescent="0.4">
      <c r="B95"/>
      <c r="H95" s="31"/>
    </row>
    <row r="96" spans="2:8" ht="12.7" x14ac:dyDescent="0.4">
      <c r="B96"/>
      <c r="H96" s="31"/>
    </row>
    <row r="97" spans="2:8" ht="12.7" x14ac:dyDescent="0.4">
      <c r="B97"/>
      <c r="H97" s="31"/>
    </row>
    <row r="98" spans="2:8" ht="12.7" x14ac:dyDescent="0.4">
      <c r="B98"/>
      <c r="H98" s="31"/>
    </row>
    <row r="99" spans="2:8" ht="12.7" x14ac:dyDescent="0.4">
      <c r="B99"/>
      <c r="H99" s="31"/>
    </row>
    <row r="100" spans="2:8" ht="12.7" x14ac:dyDescent="0.4">
      <c r="B100"/>
      <c r="H100" s="31"/>
    </row>
    <row r="101" spans="2:8" ht="12.7" x14ac:dyDescent="0.4">
      <c r="B101"/>
      <c r="H101" s="31"/>
    </row>
    <row r="102" spans="2:8" ht="12.7" x14ac:dyDescent="0.4">
      <c r="B102" s="6"/>
      <c r="H102" s="15"/>
    </row>
    <row r="103" spans="2:8" ht="12.7" x14ac:dyDescent="0.4">
      <c r="B103"/>
      <c r="H103" s="31"/>
    </row>
    <row r="104" spans="2:8" ht="12.7" x14ac:dyDescent="0.4">
      <c r="B104"/>
      <c r="H104" s="31"/>
    </row>
    <row r="105" spans="2:8" ht="12.7" x14ac:dyDescent="0.4">
      <c r="B105"/>
      <c r="H105" s="31"/>
    </row>
    <row r="106" spans="2:8" ht="12.7" x14ac:dyDescent="0.4">
      <c r="B106"/>
      <c r="H106" s="31"/>
    </row>
    <row r="107" spans="2:8" ht="12.7" x14ac:dyDescent="0.4">
      <c r="B107"/>
      <c r="H107" s="31"/>
    </row>
    <row r="108" spans="2:8" ht="12.7" x14ac:dyDescent="0.4">
      <c r="B108"/>
      <c r="H108" s="3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AC1-4AD6-4492-982F-B55DE25A7F17}">
  <dimension ref="A1:O110"/>
  <sheetViews>
    <sheetView showGridLines="0" topLeftCell="A25" zoomScaleNormal="100" workbookViewId="0">
      <selection activeCell="H3" sqref="H3:H49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3.41015625" style="110" bestFit="1" customWidth="1"/>
    <col min="6" max="6" width="2.41015625" style="110" customWidth="1"/>
    <col min="7" max="7" width="5.41015625" style="84" bestFit="1" customWidth="1"/>
    <col min="8" max="8" width="17.234375" style="84" bestFit="1" customWidth="1"/>
    <col min="9" max="9" width="7.52734375" style="113" bestFit="1" customWidth="1"/>
    <col min="10" max="10" width="6.17578125" style="84" bestFit="1" customWidth="1"/>
    <col min="11" max="11" width="8.05859375" style="114" customWidth="1"/>
    <col min="12" max="12" width="3.17578125" style="114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72" customFormat="1" ht="19.5" customHeight="1" x14ac:dyDescent="0.4">
      <c r="A1" s="386" t="s">
        <v>337</v>
      </c>
      <c r="B1" s="387"/>
      <c r="C1" s="387"/>
      <c r="D1" s="387"/>
      <c r="E1" s="387"/>
      <c r="F1" s="69"/>
      <c r="G1" s="70">
        <v>6.2</v>
      </c>
      <c r="H1" s="355" t="s">
        <v>152</v>
      </c>
      <c r="I1" s="345"/>
      <c r="J1" s="69"/>
      <c r="L1" s="70"/>
    </row>
    <row r="2" spans="1:15" s="84" customFormat="1" ht="23.35" x14ac:dyDescent="0.4">
      <c r="A2" s="73" t="s">
        <v>5</v>
      </c>
      <c r="B2" s="74" t="s">
        <v>6</v>
      </c>
      <c r="C2" s="75" t="s">
        <v>0</v>
      </c>
      <c r="D2" s="76" t="s">
        <v>1</v>
      </c>
      <c r="E2" s="77" t="s">
        <v>46</v>
      </c>
      <c r="F2" s="78"/>
      <c r="G2" s="79" t="s">
        <v>5</v>
      </c>
      <c r="H2" s="80" t="s">
        <v>103</v>
      </c>
      <c r="I2" s="80" t="s">
        <v>0</v>
      </c>
      <c r="J2" s="79" t="s">
        <v>1</v>
      </c>
      <c r="K2" s="80" t="s">
        <v>47</v>
      </c>
      <c r="L2" s="81"/>
      <c r="M2" s="135" t="s">
        <v>5</v>
      </c>
      <c r="N2" s="135" t="s">
        <v>151</v>
      </c>
      <c r="O2" s="136" t="s">
        <v>0</v>
      </c>
    </row>
    <row r="3" spans="1:15" ht="12.75" customHeight="1" x14ac:dyDescent="0.4">
      <c r="A3" s="85">
        <v>1</v>
      </c>
      <c r="B3" s="333" t="s">
        <v>192</v>
      </c>
      <c r="C3" s="86" t="str">
        <f t="shared" ref="C3:C49" si="0">VLOOKUP($B3,$H$2:$J$49,2,FALSE)</f>
        <v>0:38:46</v>
      </c>
      <c r="D3" s="87">
        <f t="shared" ref="D3:D49" si="1">VLOOKUP($B3,$H$2:$J$49,3,FALSE)</f>
        <v>100</v>
      </c>
      <c r="E3" s="88">
        <v>1</v>
      </c>
      <c r="F3" s="89"/>
      <c r="G3" s="90">
        <v>1</v>
      </c>
      <c r="H3" s="333" t="s">
        <v>192</v>
      </c>
      <c r="I3" s="360" t="s">
        <v>291</v>
      </c>
      <c r="J3" s="91">
        <v>100</v>
      </c>
      <c r="K3" s="92">
        <f>I3/G$1</f>
        <v>4.3421445639187572E-3</v>
      </c>
      <c r="L3" s="93"/>
      <c r="M3" s="204">
        <v>1</v>
      </c>
      <c r="N3" s="205" t="s">
        <v>124</v>
      </c>
      <c r="O3" s="206" t="s">
        <v>299</v>
      </c>
    </row>
    <row r="4" spans="1:15" ht="12.7" x14ac:dyDescent="0.4">
      <c r="A4" s="94">
        <v>2</v>
      </c>
      <c r="B4" s="334" t="s">
        <v>185</v>
      </c>
      <c r="C4" s="95" t="str">
        <f t="shared" si="0"/>
        <v>0:38:59</v>
      </c>
      <c r="D4" s="96">
        <f t="shared" si="1"/>
        <v>99</v>
      </c>
      <c r="E4" s="97">
        <v>1</v>
      </c>
      <c r="F4" s="98"/>
      <c r="G4" s="90">
        <v>2</v>
      </c>
      <c r="H4" s="334" t="s">
        <v>185</v>
      </c>
      <c r="I4" s="35" t="s">
        <v>292</v>
      </c>
      <c r="J4" s="91">
        <v>99</v>
      </c>
      <c r="K4" s="92">
        <f t="shared" ref="K4:K49" si="2">I4/G$1</f>
        <v>4.3664127837514935E-3</v>
      </c>
      <c r="L4" s="93"/>
      <c r="M4" s="134">
        <v>2</v>
      </c>
      <c r="N4" s="207" t="s">
        <v>178</v>
      </c>
      <c r="O4" s="208" t="s">
        <v>300</v>
      </c>
    </row>
    <row r="5" spans="1:15" ht="12.7" x14ac:dyDescent="0.4">
      <c r="A5" s="94">
        <v>3</v>
      </c>
      <c r="B5" s="334" t="s">
        <v>38</v>
      </c>
      <c r="C5" s="95" t="str">
        <f t="shared" si="0"/>
        <v>0:39:36</v>
      </c>
      <c r="D5" s="96">
        <f t="shared" si="1"/>
        <v>98</v>
      </c>
      <c r="E5" s="97">
        <v>1</v>
      </c>
      <c r="F5" s="98"/>
      <c r="G5" s="90">
        <v>3</v>
      </c>
      <c r="H5" s="334" t="s">
        <v>38</v>
      </c>
      <c r="I5" s="35" t="s">
        <v>293</v>
      </c>
      <c r="J5" s="91">
        <v>98</v>
      </c>
      <c r="K5" s="92">
        <f t="shared" si="2"/>
        <v>4.435483870967742E-3</v>
      </c>
      <c r="L5" s="93"/>
      <c r="M5" s="134">
        <v>3</v>
      </c>
      <c r="N5" s="207" t="s">
        <v>86</v>
      </c>
      <c r="O5" s="208" t="s">
        <v>303</v>
      </c>
    </row>
    <row r="6" spans="1:15" ht="12.7" x14ac:dyDescent="0.4">
      <c r="A6" s="94">
        <v>4</v>
      </c>
      <c r="B6" s="90" t="s">
        <v>112</v>
      </c>
      <c r="C6" s="95" t="str">
        <f t="shared" si="0"/>
        <v>0:42:27</v>
      </c>
      <c r="D6" s="96">
        <f t="shared" si="1"/>
        <v>97</v>
      </c>
      <c r="E6" s="97">
        <v>1</v>
      </c>
      <c r="F6" s="98"/>
      <c r="G6" s="90">
        <v>4</v>
      </c>
      <c r="H6" s="90" t="s">
        <v>112</v>
      </c>
      <c r="I6" s="35" t="s">
        <v>294</v>
      </c>
      <c r="J6" s="91">
        <v>97</v>
      </c>
      <c r="K6" s="92">
        <f t="shared" si="2"/>
        <v>4.7547043010752691E-3</v>
      </c>
      <c r="L6" s="93"/>
      <c r="M6" s="134">
        <v>4</v>
      </c>
      <c r="N6" s="207" t="s">
        <v>169</v>
      </c>
      <c r="O6" s="208" t="s">
        <v>306</v>
      </c>
    </row>
    <row r="7" spans="1:15" ht="12.7" x14ac:dyDescent="0.4">
      <c r="A7" s="94">
        <v>5</v>
      </c>
      <c r="B7" s="90" t="s">
        <v>49</v>
      </c>
      <c r="C7" s="95" t="str">
        <f t="shared" si="0"/>
        <v>0:42:45</v>
      </c>
      <c r="D7" s="96">
        <f t="shared" si="1"/>
        <v>95</v>
      </c>
      <c r="E7" s="97">
        <v>1</v>
      </c>
      <c r="F7" s="98"/>
      <c r="G7" s="90">
        <v>5</v>
      </c>
      <c r="H7" s="90" t="s">
        <v>163</v>
      </c>
      <c r="I7" s="35" t="s">
        <v>295</v>
      </c>
      <c r="J7" s="91">
        <v>96</v>
      </c>
      <c r="K7" s="92">
        <f t="shared" si="2"/>
        <v>4.7603046594982077E-3</v>
      </c>
      <c r="L7" s="93"/>
      <c r="M7" s="134">
        <v>5</v>
      </c>
      <c r="N7" s="207" t="s">
        <v>98</v>
      </c>
      <c r="O7" s="208" t="s">
        <v>309</v>
      </c>
    </row>
    <row r="8" spans="1:15" ht="12.7" x14ac:dyDescent="0.4">
      <c r="A8" s="94">
        <v>6</v>
      </c>
      <c r="B8" s="90" t="s">
        <v>17</v>
      </c>
      <c r="C8" s="95" t="str">
        <f t="shared" si="0"/>
        <v>0:42:59</v>
      </c>
      <c r="D8" s="96">
        <f t="shared" si="1"/>
        <v>94</v>
      </c>
      <c r="E8" s="97">
        <v>1</v>
      </c>
      <c r="F8" s="98"/>
      <c r="G8" s="90">
        <v>6</v>
      </c>
      <c r="H8" s="90" t="s">
        <v>49</v>
      </c>
      <c r="I8" s="35" t="s">
        <v>296</v>
      </c>
      <c r="J8" s="91">
        <v>95</v>
      </c>
      <c r="K8" s="92">
        <f t="shared" si="2"/>
        <v>4.7883064516129024E-3</v>
      </c>
      <c r="L8" s="93"/>
      <c r="M8" s="134">
        <v>6</v>
      </c>
      <c r="N8" s="207" t="s">
        <v>80</v>
      </c>
      <c r="O8" s="208" t="s">
        <v>310</v>
      </c>
    </row>
    <row r="9" spans="1:15" ht="12.7" x14ac:dyDescent="0.4">
      <c r="A9" s="94">
        <v>7</v>
      </c>
      <c r="B9" s="90" t="s">
        <v>186</v>
      </c>
      <c r="C9" s="95" t="str">
        <f t="shared" si="0"/>
        <v>0:43:07</v>
      </c>
      <c r="D9" s="96">
        <f t="shared" si="1"/>
        <v>93</v>
      </c>
      <c r="E9" s="97">
        <v>1</v>
      </c>
      <c r="F9" s="98"/>
      <c r="G9" s="90">
        <v>7</v>
      </c>
      <c r="H9" s="90" t="s">
        <v>17</v>
      </c>
      <c r="I9" s="35" t="s">
        <v>297</v>
      </c>
      <c r="J9" s="91">
        <v>94</v>
      </c>
      <c r="K9" s="92">
        <f t="shared" si="2"/>
        <v>4.8144414575866188E-3</v>
      </c>
      <c r="L9" s="93"/>
      <c r="M9" s="134">
        <v>7</v>
      </c>
      <c r="N9" s="207" t="s">
        <v>156</v>
      </c>
      <c r="O9" s="208" t="s">
        <v>311</v>
      </c>
    </row>
    <row r="10" spans="1:15" ht="12.7" x14ac:dyDescent="0.4">
      <c r="A10" s="100">
        <v>8</v>
      </c>
      <c r="B10" s="100" t="s">
        <v>85</v>
      </c>
      <c r="C10" s="101" t="str">
        <f t="shared" si="0"/>
        <v>0:44:37</v>
      </c>
      <c r="D10" s="102">
        <f t="shared" si="1"/>
        <v>91</v>
      </c>
      <c r="E10" s="103">
        <v>1</v>
      </c>
      <c r="F10" s="89"/>
      <c r="G10" s="90">
        <v>8</v>
      </c>
      <c r="H10" s="90" t="s">
        <v>186</v>
      </c>
      <c r="I10" s="35" t="s">
        <v>298</v>
      </c>
      <c r="J10" s="91">
        <v>93</v>
      </c>
      <c r="K10" s="92">
        <f t="shared" si="2"/>
        <v>4.8293757467144562E-3</v>
      </c>
      <c r="L10" s="93"/>
      <c r="M10" s="134">
        <v>8</v>
      </c>
      <c r="N10" s="207" t="s">
        <v>159</v>
      </c>
      <c r="O10" s="208" t="s">
        <v>313</v>
      </c>
    </row>
    <row r="11" spans="1:15" ht="12.75" customHeight="1" x14ac:dyDescent="0.4">
      <c r="A11" s="99">
        <v>1</v>
      </c>
      <c r="B11" s="99" t="s">
        <v>163</v>
      </c>
      <c r="C11" s="86" t="str">
        <f t="shared" si="0"/>
        <v>0:42:30</v>
      </c>
      <c r="D11" s="87">
        <f t="shared" si="1"/>
        <v>96</v>
      </c>
      <c r="E11" s="88">
        <v>2</v>
      </c>
      <c r="F11" s="98"/>
      <c r="G11" s="90">
        <v>9</v>
      </c>
      <c r="H11" s="334" t="s">
        <v>124</v>
      </c>
      <c r="I11" s="35" t="s">
        <v>299</v>
      </c>
      <c r="J11" s="91">
        <v>92</v>
      </c>
      <c r="K11" s="92">
        <f t="shared" si="2"/>
        <v>4.9973864994026281E-3</v>
      </c>
      <c r="L11" s="93"/>
      <c r="M11" s="134">
        <v>9</v>
      </c>
      <c r="N11" s="207" t="s">
        <v>11</v>
      </c>
      <c r="O11" s="208" t="s">
        <v>317</v>
      </c>
    </row>
    <row r="12" spans="1:15" ht="12.7" x14ac:dyDescent="0.4">
      <c r="A12" s="90">
        <v>2</v>
      </c>
      <c r="B12" s="334" t="s">
        <v>124</v>
      </c>
      <c r="C12" s="95" t="str">
        <f t="shared" si="0"/>
        <v>0:44:37</v>
      </c>
      <c r="D12" s="96">
        <f t="shared" si="1"/>
        <v>92</v>
      </c>
      <c r="E12" s="97">
        <v>2</v>
      </c>
      <c r="F12" s="98"/>
      <c r="G12" s="90">
        <v>10</v>
      </c>
      <c r="H12" s="90" t="s">
        <v>85</v>
      </c>
      <c r="I12" s="35" t="s">
        <v>299</v>
      </c>
      <c r="J12" s="91">
        <v>91</v>
      </c>
      <c r="K12" s="92">
        <f t="shared" si="2"/>
        <v>4.9973864994026281E-3</v>
      </c>
      <c r="L12" s="93"/>
      <c r="M12" s="134">
        <v>10</v>
      </c>
      <c r="N12" s="207" t="s">
        <v>286</v>
      </c>
      <c r="O12" s="208" t="s">
        <v>318</v>
      </c>
    </row>
    <row r="13" spans="1:15" ht="12.7" x14ac:dyDescent="0.4">
      <c r="A13" s="90">
        <v>3</v>
      </c>
      <c r="B13" s="334" t="s">
        <v>178</v>
      </c>
      <c r="C13" s="95" t="str">
        <f t="shared" si="0"/>
        <v>0:46:25</v>
      </c>
      <c r="D13" s="96">
        <f t="shared" si="1"/>
        <v>90</v>
      </c>
      <c r="E13" s="97">
        <v>2</v>
      </c>
      <c r="F13" s="98"/>
      <c r="G13" s="90">
        <v>11</v>
      </c>
      <c r="H13" s="334" t="s">
        <v>178</v>
      </c>
      <c r="I13" s="35" t="s">
        <v>300</v>
      </c>
      <c r="J13" s="91">
        <v>90</v>
      </c>
      <c r="K13" s="92">
        <f t="shared" si="2"/>
        <v>5.1989994026284342E-3</v>
      </c>
      <c r="L13" s="93"/>
      <c r="M13" s="134">
        <v>11</v>
      </c>
      <c r="N13" s="207" t="s">
        <v>73</v>
      </c>
      <c r="O13" s="208" t="s">
        <v>319</v>
      </c>
    </row>
    <row r="14" spans="1:15" ht="12.7" x14ac:dyDescent="0.4">
      <c r="A14" s="90">
        <v>4</v>
      </c>
      <c r="B14" s="90" t="s">
        <v>79</v>
      </c>
      <c r="C14" s="95" t="str">
        <f t="shared" si="0"/>
        <v>0:48:06</v>
      </c>
      <c r="D14" s="96">
        <f t="shared" si="1"/>
        <v>89</v>
      </c>
      <c r="E14" s="97">
        <v>2</v>
      </c>
      <c r="F14" s="98"/>
      <c r="G14" s="90">
        <v>12</v>
      </c>
      <c r="H14" s="90" t="s">
        <v>79</v>
      </c>
      <c r="I14" s="35" t="s">
        <v>301</v>
      </c>
      <c r="J14" s="91">
        <v>89</v>
      </c>
      <c r="K14" s="92">
        <f t="shared" si="2"/>
        <v>5.3875448028673839E-3</v>
      </c>
      <c r="L14" s="93"/>
      <c r="M14" s="134">
        <v>12</v>
      </c>
      <c r="N14" s="207" t="s">
        <v>181</v>
      </c>
      <c r="O14" s="208" t="s">
        <v>320</v>
      </c>
    </row>
    <row r="15" spans="1:15" ht="12.7" x14ac:dyDescent="0.4">
      <c r="A15" s="90">
        <v>5</v>
      </c>
      <c r="B15" s="90" t="s">
        <v>86</v>
      </c>
      <c r="C15" s="95" t="str">
        <f t="shared" si="0"/>
        <v>0:48:51</v>
      </c>
      <c r="D15" s="96">
        <f t="shared" si="1"/>
        <v>87</v>
      </c>
      <c r="E15" s="97">
        <v>2</v>
      </c>
      <c r="F15" s="98"/>
      <c r="G15" s="90">
        <v>13</v>
      </c>
      <c r="H15" s="90" t="s">
        <v>116</v>
      </c>
      <c r="I15" s="35" t="s">
        <v>302</v>
      </c>
      <c r="J15" s="91">
        <v>88</v>
      </c>
      <c r="K15" s="92">
        <f t="shared" si="2"/>
        <v>5.4118130227001184E-3</v>
      </c>
      <c r="L15" s="93"/>
      <c r="M15" s="134">
        <v>13</v>
      </c>
      <c r="N15" s="207" t="s">
        <v>147</v>
      </c>
      <c r="O15" s="208" t="s">
        <v>322</v>
      </c>
    </row>
    <row r="16" spans="1:15" ht="12.7" x14ac:dyDescent="0.4">
      <c r="A16" s="100">
        <v>6</v>
      </c>
      <c r="B16" s="340" t="s">
        <v>165</v>
      </c>
      <c r="C16" s="101" t="str">
        <f t="shared" si="0"/>
        <v>0:51:28</v>
      </c>
      <c r="D16" s="102">
        <f t="shared" si="1"/>
        <v>83</v>
      </c>
      <c r="E16" s="103">
        <v>2</v>
      </c>
      <c r="F16" s="89"/>
      <c r="G16" s="90">
        <v>14</v>
      </c>
      <c r="H16" s="90" t="s">
        <v>86</v>
      </c>
      <c r="I16" s="35" t="s">
        <v>303</v>
      </c>
      <c r="J16" s="91">
        <v>87</v>
      </c>
      <c r="K16" s="92">
        <f t="shared" si="2"/>
        <v>5.4715501792114698E-3</v>
      </c>
      <c r="L16" s="93"/>
      <c r="M16" s="134">
        <v>14</v>
      </c>
      <c r="N16" s="207" t="s">
        <v>57</v>
      </c>
      <c r="O16" s="208" t="s">
        <v>323</v>
      </c>
    </row>
    <row r="17" spans="1:15" ht="12.7" x14ac:dyDescent="0.4">
      <c r="A17" s="90">
        <v>1</v>
      </c>
      <c r="B17" s="99" t="s">
        <v>116</v>
      </c>
      <c r="C17" s="86" t="str">
        <f t="shared" si="0"/>
        <v>0:48:19</v>
      </c>
      <c r="D17" s="87">
        <f t="shared" si="1"/>
        <v>88</v>
      </c>
      <c r="E17" s="88">
        <v>3</v>
      </c>
      <c r="F17" s="98"/>
      <c r="G17" s="90">
        <v>15</v>
      </c>
      <c r="H17" s="334" t="s">
        <v>271</v>
      </c>
      <c r="I17" s="35" t="s">
        <v>304</v>
      </c>
      <c r="J17" s="91">
        <v>86</v>
      </c>
      <c r="K17" s="92">
        <f t="shared" si="2"/>
        <v>5.5686230585424139E-3</v>
      </c>
      <c r="L17" s="93"/>
      <c r="M17" s="134">
        <v>15</v>
      </c>
      <c r="N17" s="207" t="s">
        <v>168</v>
      </c>
      <c r="O17" s="208" t="s">
        <v>324</v>
      </c>
    </row>
    <row r="18" spans="1:15" ht="12.7" x14ac:dyDescent="0.4">
      <c r="A18" s="90">
        <v>2</v>
      </c>
      <c r="B18" s="334" t="s">
        <v>271</v>
      </c>
      <c r="C18" s="95" t="str">
        <f t="shared" si="0"/>
        <v>0:49:43</v>
      </c>
      <c r="D18" s="96">
        <f t="shared" si="1"/>
        <v>86</v>
      </c>
      <c r="E18" s="97">
        <v>3</v>
      </c>
      <c r="F18" s="98"/>
      <c r="G18" s="90">
        <v>16</v>
      </c>
      <c r="H18" s="90" t="s">
        <v>175</v>
      </c>
      <c r="I18" s="35" t="s">
        <v>305</v>
      </c>
      <c r="J18" s="91">
        <v>85</v>
      </c>
      <c r="K18" s="92">
        <f t="shared" si="2"/>
        <v>5.6190262843488657E-3</v>
      </c>
      <c r="L18" s="93"/>
      <c r="M18" s="134">
        <v>16</v>
      </c>
      <c r="N18" s="207" t="s">
        <v>92</v>
      </c>
      <c r="O18" s="208" t="s">
        <v>325</v>
      </c>
    </row>
    <row r="19" spans="1:15" ht="12.7" x14ac:dyDescent="0.4">
      <c r="A19" s="90">
        <v>3</v>
      </c>
      <c r="B19" s="90" t="s">
        <v>175</v>
      </c>
      <c r="C19" s="95" t="str">
        <f t="shared" si="0"/>
        <v>0:50:10</v>
      </c>
      <c r="D19" s="96">
        <f t="shared" si="1"/>
        <v>85</v>
      </c>
      <c r="E19" s="97">
        <v>3</v>
      </c>
      <c r="F19" s="98"/>
      <c r="G19" s="90">
        <v>17</v>
      </c>
      <c r="H19" s="334" t="s">
        <v>169</v>
      </c>
      <c r="I19" s="35" t="s">
        <v>306</v>
      </c>
      <c r="J19" s="91">
        <v>84</v>
      </c>
      <c r="K19" s="92">
        <f t="shared" si="2"/>
        <v>5.6600955794504177E-3</v>
      </c>
      <c r="L19" s="93"/>
      <c r="M19" s="134">
        <v>17</v>
      </c>
      <c r="N19" s="207" t="s">
        <v>67</v>
      </c>
      <c r="O19" s="208" t="s">
        <v>326</v>
      </c>
    </row>
    <row r="20" spans="1:15" ht="12.7" x14ac:dyDescent="0.4">
      <c r="A20" s="90">
        <v>4</v>
      </c>
      <c r="B20" s="334" t="s">
        <v>169</v>
      </c>
      <c r="C20" s="95" t="str">
        <f t="shared" si="0"/>
        <v>0:50:32</v>
      </c>
      <c r="D20" s="96">
        <f t="shared" si="1"/>
        <v>84</v>
      </c>
      <c r="E20" s="104">
        <v>3</v>
      </c>
      <c r="F20" s="105"/>
      <c r="G20" s="90">
        <v>18</v>
      </c>
      <c r="H20" s="334" t="s">
        <v>165</v>
      </c>
      <c r="I20" s="35" t="s">
        <v>307</v>
      </c>
      <c r="J20" s="91">
        <v>83</v>
      </c>
      <c r="K20" s="92">
        <f t="shared" si="2"/>
        <v>5.7646356033452806E-3</v>
      </c>
      <c r="L20" s="93"/>
      <c r="M20" s="134">
        <v>18</v>
      </c>
      <c r="N20" s="207" t="s">
        <v>106</v>
      </c>
      <c r="O20" s="208" t="s">
        <v>327</v>
      </c>
    </row>
    <row r="21" spans="1:15" ht="12.7" x14ac:dyDescent="0.4">
      <c r="A21" s="90">
        <v>5</v>
      </c>
      <c r="B21" s="334" t="s">
        <v>98</v>
      </c>
      <c r="C21" s="95" t="str">
        <f t="shared" si="0"/>
        <v>0:52:28</v>
      </c>
      <c r="D21" s="96">
        <f t="shared" si="1"/>
        <v>81</v>
      </c>
      <c r="E21" s="104">
        <v>3</v>
      </c>
      <c r="F21" s="106"/>
      <c r="G21" s="90">
        <v>19</v>
      </c>
      <c r="H21" s="90" t="s">
        <v>275</v>
      </c>
      <c r="I21" s="35" t="s">
        <v>308</v>
      </c>
      <c r="J21" s="91">
        <v>82</v>
      </c>
      <c r="K21" s="92">
        <f t="shared" si="2"/>
        <v>5.8337066905615291E-3</v>
      </c>
      <c r="L21" s="93"/>
      <c r="M21" s="134">
        <v>19</v>
      </c>
      <c r="N21" s="207" t="s">
        <v>25</v>
      </c>
      <c r="O21" s="208" t="s">
        <v>329</v>
      </c>
    </row>
    <row r="22" spans="1:15" ht="12.75" customHeight="1" x14ac:dyDescent="0.4">
      <c r="A22" s="90">
        <v>6</v>
      </c>
      <c r="B22" s="90" t="s">
        <v>123</v>
      </c>
      <c r="C22" s="95" t="str">
        <f t="shared" si="0"/>
        <v>0:55:34</v>
      </c>
      <c r="D22" s="96">
        <f t="shared" si="1"/>
        <v>74</v>
      </c>
      <c r="E22" s="104">
        <v>3</v>
      </c>
      <c r="F22" s="106"/>
      <c r="G22" s="90">
        <v>20</v>
      </c>
      <c r="H22" s="334" t="s">
        <v>98</v>
      </c>
      <c r="I22" s="35" t="s">
        <v>309</v>
      </c>
      <c r="J22" s="91">
        <v>81</v>
      </c>
      <c r="K22" s="92">
        <f t="shared" si="2"/>
        <v>5.8766427718040621E-3</v>
      </c>
      <c r="L22" s="93"/>
      <c r="M22" s="134">
        <v>20</v>
      </c>
      <c r="N22" s="207" t="s">
        <v>58</v>
      </c>
      <c r="O22" s="208" t="s">
        <v>330</v>
      </c>
    </row>
    <row r="23" spans="1:15" ht="12.7" x14ac:dyDescent="0.4">
      <c r="A23" s="100">
        <v>7</v>
      </c>
      <c r="B23" s="340" t="s">
        <v>286</v>
      </c>
      <c r="C23" s="101" t="str">
        <f t="shared" si="0"/>
        <v>0:57:12</v>
      </c>
      <c r="D23" s="102">
        <f t="shared" si="1"/>
        <v>72</v>
      </c>
      <c r="E23" s="109">
        <v>3</v>
      </c>
      <c r="F23" s="106"/>
      <c r="G23" s="90">
        <v>21</v>
      </c>
      <c r="H23" s="90" t="s">
        <v>80</v>
      </c>
      <c r="I23" s="35" t="s">
        <v>310</v>
      </c>
      <c r="J23" s="91">
        <v>80</v>
      </c>
      <c r="K23" s="92">
        <f t="shared" si="2"/>
        <v>5.9046445639187577E-3</v>
      </c>
      <c r="L23" s="93"/>
      <c r="M23" s="134">
        <v>21</v>
      </c>
      <c r="N23" s="207" t="s">
        <v>22</v>
      </c>
      <c r="O23" s="208" t="s">
        <v>331</v>
      </c>
    </row>
    <row r="24" spans="1:15" ht="12.7" x14ac:dyDescent="0.4">
      <c r="A24" s="90">
        <v>1</v>
      </c>
      <c r="B24" s="99" t="s">
        <v>275</v>
      </c>
      <c r="C24" s="86" t="str">
        <f t="shared" si="0"/>
        <v>0:52:05</v>
      </c>
      <c r="D24" s="87">
        <f t="shared" si="1"/>
        <v>82</v>
      </c>
      <c r="E24" s="107">
        <v>4</v>
      </c>
      <c r="F24" s="106"/>
      <c r="G24" s="90">
        <v>22</v>
      </c>
      <c r="H24" s="334" t="s">
        <v>156</v>
      </c>
      <c r="I24" s="35" t="s">
        <v>311</v>
      </c>
      <c r="J24" s="91">
        <v>79</v>
      </c>
      <c r="K24" s="92">
        <f t="shared" si="2"/>
        <v>5.9214456391875744E-3</v>
      </c>
      <c r="L24" s="93"/>
      <c r="M24" s="134">
        <v>22</v>
      </c>
      <c r="N24" s="207" t="s">
        <v>68</v>
      </c>
      <c r="O24" s="208" t="s">
        <v>332</v>
      </c>
    </row>
    <row r="25" spans="1:15" ht="12.7" x14ac:dyDescent="0.4">
      <c r="A25" s="90">
        <v>2</v>
      </c>
      <c r="B25" s="90" t="s">
        <v>80</v>
      </c>
      <c r="C25" s="95" t="str">
        <f t="shared" si="0"/>
        <v>0:52:43</v>
      </c>
      <c r="D25" s="96">
        <f t="shared" si="1"/>
        <v>80</v>
      </c>
      <c r="E25" s="104">
        <v>4</v>
      </c>
      <c r="F25" s="106"/>
      <c r="G25" s="90">
        <v>23</v>
      </c>
      <c r="H25" s="90" t="s">
        <v>285</v>
      </c>
      <c r="I25" s="35" t="s">
        <v>312</v>
      </c>
      <c r="J25" s="91">
        <v>78</v>
      </c>
      <c r="K25" s="92">
        <f t="shared" si="2"/>
        <v>5.9625149342891282E-3</v>
      </c>
      <c r="L25" s="93"/>
      <c r="M25" s="134">
        <v>23</v>
      </c>
      <c r="N25" s="207" t="s">
        <v>24</v>
      </c>
      <c r="O25" s="208" t="s">
        <v>334</v>
      </c>
    </row>
    <row r="26" spans="1:15" ht="12.7" x14ac:dyDescent="0.4">
      <c r="A26" s="90">
        <v>3</v>
      </c>
      <c r="B26" s="334" t="s">
        <v>156</v>
      </c>
      <c r="C26" s="95" t="str">
        <f t="shared" si="0"/>
        <v>0:52:52</v>
      </c>
      <c r="D26" s="96">
        <f t="shared" si="1"/>
        <v>79</v>
      </c>
      <c r="E26" s="104">
        <v>4</v>
      </c>
      <c r="F26" s="106"/>
      <c r="G26" s="90">
        <v>24</v>
      </c>
      <c r="H26" s="334" t="s">
        <v>159</v>
      </c>
      <c r="I26" s="35" t="s">
        <v>313</v>
      </c>
      <c r="J26" s="91">
        <v>77</v>
      </c>
      <c r="K26" s="92">
        <f t="shared" si="2"/>
        <v>5.9886499402628437E-3</v>
      </c>
      <c r="L26" s="93"/>
      <c r="M26" s="134">
        <v>24</v>
      </c>
      <c r="N26" s="207" t="s">
        <v>21</v>
      </c>
      <c r="O26" s="208" t="s">
        <v>335</v>
      </c>
    </row>
    <row r="27" spans="1:15" ht="12.7" x14ac:dyDescent="0.4">
      <c r="A27" s="90">
        <v>4</v>
      </c>
      <c r="B27" s="90" t="s">
        <v>285</v>
      </c>
      <c r="C27" s="95" t="str">
        <f t="shared" si="0"/>
        <v>0:53:14</v>
      </c>
      <c r="D27" s="96">
        <f t="shared" si="1"/>
        <v>78</v>
      </c>
      <c r="E27" s="104">
        <v>4</v>
      </c>
      <c r="F27" s="106"/>
      <c r="G27" s="90">
        <v>25</v>
      </c>
      <c r="H27" s="90" t="s">
        <v>56</v>
      </c>
      <c r="I27" s="35" t="s">
        <v>314</v>
      </c>
      <c r="J27" s="91">
        <v>76</v>
      </c>
      <c r="K27" s="92">
        <f t="shared" si="2"/>
        <v>5.9942502986857823E-3</v>
      </c>
      <c r="L27" s="93"/>
      <c r="M27" s="134">
        <v>25</v>
      </c>
      <c r="N27" s="207" t="s">
        <v>14</v>
      </c>
      <c r="O27" s="208" t="s">
        <v>336</v>
      </c>
    </row>
    <row r="28" spans="1:15" ht="12.7" x14ac:dyDescent="0.4">
      <c r="A28" s="94">
        <v>5</v>
      </c>
      <c r="B28" s="334" t="s">
        <v>159</v>
      </c>
      <c r="C28" s="95" t="str">
        <f t="shared" si="0"/>
        <v>0:53:28</v>
      </c>
      <c r="D28" s="96">
        <f t="shared" si="1"/>
        <v>77</v>
      </c>
      <c r="E28" s="104">
        <v>4</v>
      </c>
      <c r="F28" s="106"/>
      <c r="G28" s="90">
        <v>26</v>
      </c>
      <c r="H28" s="334" t="s">
        <v>99</v>
      </c>
      <c r="I28" s="35" t="s">
        <v>315</v>
      </c>
      <c r="J28" s="91">
        <v>75</v>
      </c>
      <c r="K28" s="92">
        <f t="shared" si="2"/>
        <v>6.0203853046594978E-3</v>
      </c>
      <c r="L28" s="93"/>
      <c r="M28" s="293"/>
      <c r="N28" s="363"/>
      <c r="O28" s="364"/>
    </row>
    <row r="29" spans="1:15" ht="12.7" x14ac:dyDescent="0.4">
      <c r="A29" s="90">
        <v>6</v>
      </c>
      <c r="B29" s="90" t="s">
        <v>56</v>
      </c>
      <c r="C29" s="95" t="str">
        <f t="shared" si="0"/>
        <v>0:53:31</v>
      </c>
      <c r="D29" s="96">
        <f t="shared" si="1"/>
        <v>76</v>
      </c>
      <c r="E29" s="104">
        <v>4</v>
      </c>
      <c r="F29" s="106"/>
      <c r="G29" s="90">
        <v>27</v>
      </c>
      <c r="H29" s="90" t="s">
        <v>123</v>
      </c>
      <c r="I29" s="35" t="s">
        <v>316</v>
      </c>
      <c r="J29" s="91">
        <v>74</v>
      </c>
      <c r="K29" s="92">
        <f t="shared" si="2"/>
        <v>6.223864994026284E-3</v>
      </c>
      <c r="L29" s="93"/>
      <c r="M29" s="210"/>
      <c r="N29" s="365"/>
      <c r="O29" s="366"/>
    </row>
    <row r="30" spans="1:15" ht="12.7" x14ac:dyDescent="0.4">
      <c r="A30" s="90">
        <v>7</v>
      </c>
      <c r="B30" s="334" t="s">
        <v>11</v>
      </c>
      <c r="C30" s="95" t="str">
        <f t="shared" si="0"/>
        <v>0:56:15</v>
      </c>
      <c r="D30" s="96">
        <f t="shared" si="1"/>
        <v>73</v>
      </c>
      <c r="E30" s="104">
        <v>4</v>
      </c>
      <c r="F30" s="106"/>
      <c r="G30" s="90">
        <v>28</v>
      </c>
      <c r="H30" s="334" t="s">
        <v>11</v>
      </c>
      <c r="I30" s="35" t="s">
        <v>317</v>
      </c>
      <c r="J30" s="91">
        <v>73</v>
      </c>
      <c r="K30" s="92">
        <f t="shared" si="2"/>
        <v>6.3004032258064512E-3</v>
      </c>
      <c r="L30" s="93"/>
      <c r="M30" s="210"/>
      <c r="N30" s="365"/>
      <c r="O30" s="366"/>
    </row>
    <row r="31" spans="1:15" ht="12.7" x14ac:dyDescent="0.4">
      <c r="A31" s="108">
        <v>8</v>
      </c>
      <c r="B31" s="100" t="s">
        <v>180</v>
      </c>
      <c r="C31" s="101" t="str">
        <f t="shared" si="0"/>
        <v>0:58:04</v>
      </c>
      <c r="D31" s="102">
        <f t="shared" si="1"/>
        <v>69</v>
      </c>
      <c r="E31" s="109">
        <v>4</v>
      </c>
      <c r="F31" s="105"/>
      <c r="G31" s="90">
        <v>29</v>
      </c>
      <c r="H31" s="334" t="s">
        <v>286</v>
      </c>
      <c r="I31" s="35" t="s">
        <v>318</v>
      </c>
      <c r="J31" s="91">
        <v>72</v>
      </c>
      <c r="K31" s="92">
        <f t="shared" si="2"/>
        <v>6.4068100358422933E-3</v>
      </c>
      <c r="L31" s="93"/>
      <c r="M31" s="210"/>
      <c r="N31" s="365"/>
      <c r="O31" s="366"/>
    </row>
    <row r="32" spans="1:15" ht="12.7" x14ac:dyDescent="0.4">
      <c r="A32" s="99">
        <v>1</v>
      </c>
      <c r="B32" s="333" t="s">
        <v>99</v>
      </c>
      <c r="C32" s="86" t="str">
        <f t="shared" si="0"/>
        <v>0:53:45</v>
      </c>
      <c r="D32" s="87">
        <f t="shared" si="1"/>
        <v>75</v>
      </c>
      <c r="E32" s="107">
        <v>5</v>
      </c>
      <c r="F32" s="151"/>
      <c r="G32" s="90">
        <v>30</v>
      </c>
      <c r="H32" s="90" t="s">
        <v>73</v>
      </c>
      <c r="I32" s="35" t="s">
        <v>319</v>
      </c>
      <c r="J32" s="91">
        <v>71</v>
      </c>
      <c r="K32" s="92">
        <f t="shared" si="2"/>
        <v>6.414277180406212E-3</v>
      </c>
      <c r="L32" s="93"/>
    </row>
    <row r="33" spans="1:11" ht="12.7" x14ac:dyDescent="0.4">
      <c r="A33" s="90">
        <v>2</v>
      </c>
      <c r="B33" s="90" t="s">
        <v>73</v>
      </c>
      <c r="C33" s="95" t="str">
        <f t="shared" si="0"/>
        <v>0:57:16</v>
      </c>
      <c r="D33" s="96">
        <f t="shared" si="1"/>
        <v>71</v>
      </c>
      <c r="E33" s="104">
        <v>5</v>
      </c>
      <c r="G33" s="90">
        <v>31</v>
      </c>
      <c r="H33" s="90" t="s">
        <v>181</v>
      </c>
      <c r="I33" s="35" t="s">
        <v>320</v>
      </c>
      <c r="J33" s="91">
        <v>70</v>
      </c>
      <c r="K33" s="92">
        <f t="shared" si="2"/>
        <v>6.5001493428912781E-3</v>
      </c>
    </row>
    <row r="34" spans="1:11" ht="12.7" x14ac:dyDescent="0.4">
      <c r="A34" s="224">
        <v>3</v>
      </c>
      <c r="B34" s="90" t="s">
        <v>181</v>
      </c>
      <c r="C34" s="95" t="str">
        <f t="shared" si="0"/>
        <v>0:58:02</v>
      </c>
      <c r="D34" s="96">
        <f t="shared" si="1"/>
        <v>70</v>
      </c>
      <c r="E34" s="104">
        <v>5</v>
      </c>
      <c r="G34" s="90">
        <v>32</v>
      </c>
      <c r="H34" s="90" t="s">
        <v>180</v>
      </c>
      <c r="I34" s="35" t="s">
        <v>321</v>
      </c>
      <c r="J34" s="91">
        <v>69</v>
      </c>
      <c r="K34" s="92">
        <f t="shared" si="2"/>
        <v>6.5038829151732374E-3</v>
      </c>
    </row>
    <row r="35" spans="1:11" ht="12.7" x14ac:dyDescent="0.4">
      <c r="A35" s="90">
        <v>4</v>
      </c>
      <c r="B35" s="334" t="s">
        <v>57</v>
      </c>
      <c r="C35" s="95" t="str">
        <f t="shared" si="0"/>
        <v>0:59:44</v>
      </c>
      <c r="D35" s="96">
        <f t="shared" si="1"/>
        <v>67</v>
      </c>
      <c r="E35" s="104">
        <v>5</v>
      </c>
      <c r="G35" s="90">
        <v>33</v>
      </c>
      <c r="H35" s="90" t="s">
        <v>147</v>
      </c>
      <c r="I35" s="35" t="s">
        <v>322</v>
      </c>
      <c r="J35" s="91">
        <v>68</v>
      </c>
      <c r="K35" s="92">
        <f t="shared" si="2"/>
        <v>6.636424731182795E-3</v>
      </c>
    </row>
    <row r="36" spans="1:11" ht="12.7" x14ac:dyDescent="0.4">
      <c r="A36" s="90">
        <v>5</v>
      </c>
      <c r="B36" s="90" t="s">
        <v>168</v>
      </c>
      <c r="C36" s="95" t="str">
        <f t="shared" si="0"/>
        <v>0:59:53</v>
      </c>
      <c r="D36" s="96">
        <f t="shared" si="1"/>
        <v>66</v>
      </c>
      <c r="E36" s="104">
        <v>5</v>
      </c>
      <c r="G36" s="90">
        <v>34</v>
      </c>
      <c r="H36" s="334" t="s">
        <v>57</v>
      </c>
      <c r="I36" s="35" t="s">
        <v>323</v>
      </c>
      <c r="J36" s="91">
        <v>67</v>
      </c>
      <c r="K36" s="92">
        <f t="shared" si="2"/>
        <v>6.6905615292712061E-3</v>
      </c>
    </row>
    <row r="37" spans="1:11" ht="12.7" x14ac:dyDescent="0.4">
      <c r="A37" s="90">
        <v>6</v>
      </c>
      <c r="B37" s="90" t="s">
        <v>92</v>
      </c>
      <c r="C37" s="95" t="str">
        <f t="shared" si="0"/>
        <v>1:00:42</v>
      </c>
      <c r="D37" s="96">
        <f t="shared" si="1"/>
        <v>65</v>
      </c>
      <c r="E37" s="104">
        <v>5</v>
      </c>
      <c r="G37" s="90">
        <v>35</v>
      </c>
      <c r="H37" s="90" t="s">
        <v>168</v>
      </c>
      <c r="I37" s="35" t="s">
        <v>324</v>
      </c>
      <c r="J37" s="91">
        <v>66</v>
      </c>
      <c r="K37" s="92">
        <f t="shared" si="2"/>
        <v>6.7073626045400236E-3</v>
      </c>
    </row>
    <row r="38" spans="1:11" ht="12.7" x14ac:dyDescent="0.4">
      <c r="A38" s="90">
        <v>7</v>
      </c>
      <c r="B38" s="90" t="s">
        <v>106</v>
      </c>
      <c r="C38" s="95" t="str">
        <f t="shared" si="0"/>
        <v>1:04:02</v>
      </c>
      <c r="D38" s="96">
        <f t="shared" si="1"/>
        <v>63</v>
      </c>
      <c r="E38" s="104">
        <v>5</v>
      </c>
      <c r="G38" s="90">
        <v>36</v>
      </c>
      <c r="H38" s="90" t="s">
        <v>92</v>
      </c>
      <c r="I38" s="35" t="s">
        <v>325</v>
      </c>
      <c r="J38" s="91">
        <v>65</v>
      </c>
      <c r="K38" s="92">
        <f t="shared" si="2"/>
        <v>6.7988351254480283E-3</v>
      </c>
    </row>
    <row r="39" spans="1:11" ht="12.7" x14ac:dyDescent="0.4">
      <c r="A39" s="90">
        <v>8</v>
      </c>
      <c r="B39" s="334" t="s">
        <v>83</v>
      </c>
      <c r="C39" s="95" t="str">
        <f t="shared" si="0"/>
        <v>1:04:16</v>
      </c>
      <c r="D39" s="96">
        <f t="shared" si="1"/>
        <v>62</v>
      </c>
      <c r="E39" s="104">
        <v>5</v>
      </c>
      <c r="G39" s="90">
        <v>37</v>
      </c>
      <c r="H39" s="334" t="s">
        <v>67</v>
      </c>
      <c r="I39" s="35" t="s">
        <v>326</v>
      </c>
      <c r="J39" s="91">
        <v>64</v>
      </c>
      <c r="K39" s="92">
        <f t="shared" si="2"/>
        <v>7.0172491039426519E-3</v>
      </c>
    </row>
    <row r="40" spans="1:11" ht="12.7" x14ac:dyDescent="0.4">
      <c r="A40" s="100">
        <v>9</v>
      </c>
      <c r="B40" s="340" t="s">
        <v>58</v>
      </c>
      <c r="C40" s="101" t="str">
        <f t="shared" si="0"/>
        <v>1:04:39</v>
      </c>
      <c r="D40" s="102">
        <f t="shared" si="1"/>
        <v>60</v>
      </c>
      <c r="E40" s="109">
        <v>5</v>
      </c>
      <c r="G40" s="90">
        <v>38</v>
      </c>
      <c r="H40" s="90" t="s">
        <v>106</v>
      </c>
      <c r="I40" s="35" t="s">
        <v>327</v>
      </c>
      <c r="J40" s="91">
        <v>63</v>
      </c>
      <c r="K40" s="92">
        <f t="shared" si="2"/>
        <v>7.1721923536439665E-3</v>
      </c>
    </row>
    <row r="41" spans="1:11" ht="12.7" x14ac:dyDescent="0.4">
      <c r="A41" s="90">
        <v>1</v>
      </c>
      <c r="B41" s="99" t="s">
        <v>147</v>
      </c>
      <c r="C41" s="86" t="str">
        <f t="shared" si="0"/>
        <v>0:59:15</v>
      </c>
      <c r="D41" s="87">
        <f t="shared" si="1"/>
        <v>68</v>
      </c>
      <c r="E41" s="107">
        <v>6</v>
      </c>
      <c r="G41" s="90">
        <v>39</v>
      </c>
      <c r="H41" s="334" t="s">
        <v>83</v>
      </c>
      <c r="I41" s="35" t="s">
        <v>328</v>
      </c>
      <c r="J41" s="91">
        <v>62</v>
      </c>
      <c r="K41" s="92">
        <f t="shared" si="2"/>
        <v>7.198327359617682E-3</v>
      </c>
    </row>
    <row r="42" spans="1:11" ht="12.7" x14ac:dyDescent="0.4">
      <c r="A42" s="90">
        <v>2</v>
      </c>
      <c r="B42" s="334" t="s">
        <v>67</v>
      </c>
      <c r="C42" s="95" t="str">
        <f t="shared" si="0"/>
        <v>1:02:39</v>
      </c>
      <c r="D42" s="96">
        <f t="shared" si="1"/>
        <v>64</v>
      </c>
      <c r="E42" s="104">
        <v>6</v>
      </c>
      <c r="G42" s="90">
        <v>40</v>
      </c>
      <c r="H42" s="334" t="s">
        <v>25</v>
      </c>
      <c r="I42" s="35" t="s">
        <v>329</v>
      </c>
      <c r="J42" s="91">
        <v>61</v>
      </c>
      <c r="K42" s="92">
        <f t="shared" si="2"/>
        <v>7.2281959378733569E-3</v>
      </c>
    </row>
    <row r="43" spans="1:11" ht="12.7" x14ac:dyDescent="0.4">
      <c r="A43" s="90">
        <v>3</v>
      </c>
      <c r="B43" s="334" t="s">
        <v>25</v>
      </c>
      <c r="C43" s="95" t="str">
        <f t="shared" si="0"/>
        <v>1:04:32</v>
      </c>
      <c r="D43" s="96">
        <f t="shared" si="1"/>
        <v>61</v>
      </c>
      <c r="E43" s="104">
        <v>6</v>
      </c>
      <c r="G43" s="90">
        <v>41</v>
      </c>
      <c r="H43" s="334" t="s">
        <v>58</v>
      </c>
      <c r="I43" s="35" t="s">
        <v>330</v>
      </c>
      <c r="J43" s="91">
        <v>60</v>
      </c>
      <c r="K43" s="92">
        <f t="shared" si="2"/>
        <v>7.241263440860215E-3</v>
      </c>
    </row>
    <row r="44" spans="1:11" ht="12.7" x14ac:dyDescent="0.4">
      <c r="A44" s="90">
        <v>4</v>
      </c>
      <c r="B44" s="334" t="s">
        <v>22</v>
      </c>
      <c r="C44" s="95" t="str">
        <f t="shared" si="0"/>
        <v>1:06:49</v>
      </c>
      <c r="D44" s="96">
        <f t="shared" si="1"/>
        <v>59</v>
      </c>
      <c r="E44" s="104">
        <v>6</v>
      </c>
      <c r="G44" s="90">
        <v>42</v>
      </c>
      <c r="H44" s="334" t="s">
        <v>22</v>
      </c>
      <c r="I44" s="35" t="s">
        <v>331</v>
      </c>
      <c r="J44" s="91">
        <v>59</v>
      </c>
      <c r="K44" s="92">
        <f t="shared" si="2"/>
        <v>7.4839456391875741E-3</v>
      </c>
    </row>
    <row r="45" spans="1:11" ht="12.7" x14ac:dyDescent="0.4">
      <c r="A45" s="90">
        <v>5</v>
      </c>
      <c r="B45" s="334" t="s">
        <v>68</v>
      </c>
      <c r="C45" s="95" t="str">
        <f t="shared" si="0"/>
        <v>1:09:23</v>
      </c>
      <c r="D45" s="96">
        <f t="shared" si="1"/>
        <v>58</v>
      </c>
      <c r="E45" s="104">
        <v>6</v>
      </c>
      <c r="G45" s="90">
        <v>43</v>
      </c>
      <c r="H45" s="334" t="s">
        <v>68</v>
      </c>
      <c r="I45" s="35" t="s">
        <v>332</v>
      </c>
      <c r="J45" s="91">
        <v>58</v>
      </c>
      <c r="K45" s="92">
        <f t="shared" si="2"/>
        <v>7.7714307048984462E-3</v>
      </c>
    </row>
    <row r="46" spans="1:11" ht="12.7" x14ac:dyDescent="0.4">
      <c r="A46" s="100">
        <v>6</v>
      </c>
      <c r="B46" s="100" t="s">
        <v>100</v>
      </c>
      <c r="C46" s="101" t="str">
        <f t="shared" si="0"/>
        <v>1:11:03</v>
      </c>
      <c r="D46" s="102">
        <f t="shared" si="1"/>
        <v>57</v>
      </c>
      <c r="E46" s="109">
        <v>6</v>
      </c>
      <c r="G46" s="90">
        <v>44</v>
      </c>
      <c r="H46" s="90" t="s">
        <v>100</v>
      </c>
      <c r="I46" s="35" t="s">
        <v>333</v>
      </c>
      <c r="J46" s="91">
        <v>57</v>
      </c>
      <c r="K46" s="92">
        <f t="shared" si="2"/>
        <v>7.9581093189964158E-3</v>
      </c>
    </row>
    <row r="47" spans="1:11" ht="12.7" x14ac:dyDescent="0.4">
      <c r="A47" s="99">
        <v>1</v>
      </c>
      <c r="B47" s="333" t="s">
        <v>24</v>
      </c>
      <c r="C47" s="86" t="str">
        <f t="shared" si="0"/>
        <v>1:12:06</v>
      </c>
      <c r="D47" s="87">
        <f t="shared" si="1"/>
        <v>56</v>
      </c>
      <c r="E47" s="107">
        <v>7</v>
      </c>
      <c r="G47" s="90">
        <v>45</v>
      </c>
      <c r="H47" s="334" t="s">
        <v>24</v>
      </c>
      <c r="I47" s="35" t="s">
        <v>334</v>
      </c>
      <c r="J47" s="91">
        <v>56</v>
      </c>
      <c r="K47" s="92">
        <f t="shared" si="2"/>
        <v>8.0757168458781368E-3</v>
      </c>
    </row>
    <row r="48" spans="1:11" ht="13" x14ac:dyDescent="0.45">
      <c r="A48" s="90">
        <v>2</v>
      </c>
      <c r="B48" s="334" t="s">
        <v>14</v>
      </c>
      <c r="C48" s="101" t="str">
        <f t="shared" si="0"/>
        <v>1:15:10</v>
      </c>
      <c r="D48" s="102">
        <f t="shared" si="1"/>
        <v>54</v>
      </c>
      <c r="E48" s="109">
        <v>7</v>
      </c>
      <c r="G48" s="90">
        <v>46</v>
      </c>
      <c r="H48" s="156" t="s">
        <v>21</v>
      </c>
      <c r="I48" s="35" t="s">
        <v>335</v>
      </c>
      <c r="J48" s="91">
        <v>55</v>
      </c>
      <c r="K48" s="92">
        <f t="shared" si="2"/>
        <v>8.1709229390680999E-3</v>
      </c>
    </row>
    <row r="49" spans="1:11" ht="13" x14ac:dyDescent="0.45">
      <c r="A49" s="200">
        <v>1</v>
      </c>
      <c r="B49" s="362" t="s">
        <v>21</v>
      </c>
      <c r="C49" s="201" t="str">
        <f t="shared" si="0"/>
        <v>1:12:57</v>
      </c>
      <c r="D49" s="202">
        <f t="shared" si="1"/>
        <v>55</v>
      </c>
      <c r="E49" s="203">
        <v>8</v>
      </c>
      <c r="G49" s="100">
        <v>47</v>
      </c>
      <c r="H49" s="340" t="s">
        <v>14</v>
      </c>
      <c r="I49" s="361" t="s">
        <v>336</v>
      </c>
      <c r="J49" s="120">
        <v>54</v>
      </c>
      <c r="K49" s="121">
        <f t="shared" si="2"/>
        <v>8.4192054958183975E-3</v>
      </c>
    </row>
    <row r="51" spans="1:11" x14ac:dyDescent="0.35">
      <c r="B51" s="25"/>
      <c r="H51" s="344"/>
    </row>
    <row r="52" spans="1:11" x14ac:dyDescent="0.35">
      <c r="B52" s="25"/>
      <c r="H52" s="344"/>
    </row>
    <row r="53" spans="1:11" x14ac:dyDescent="0.35">
      <c r="B53" s="25"/>
      <c r="H53" s="344"/>
    </row>
    <row r="57" spans="1:11" x14ac:dyDescent="0.35">
      <c r="B57" s="25"/>
      <c r="H57" s="344"/>
    </row>
    <row r="59" spans="1:11" x14ac:dyDescent="0.35">
      <c r="B59" s="25"/>
      <c r="H59" s="344"/>
    </row>
    <row r="60" spans="1:11" x14ac:dyDescent="0.35">
      <c r="B60" s="25"/>
      <c r="H60" s="344"/>
    </row>
    <row r="67" spans="2:8" x14ac:dyDescent="0.35">
      <c r="B67" s="25"/>
      <c r="H67" s="344"/>
    </row>
    <row r="68" spans="2:8" x14ac:dyDescent="0.35">
      <c r="B68" s="25"/>
      <c r="H68" s="344"/>
    </row>
    <row r="69" spans="2:8" x14ac:dyDescent="0.35">
      <c r="B69" s="25"/>
      <c r="H69" s="344"/>
    </row>
    <row r="74" spans="2:8" x14ac:dyDescent="0.35">
      <c r="B74" s="25"/>
      <c r="H74" s="344"/>
    </row>
    <row r="78" spans="2:8" x14ac:dyDescent="0.35">
      <c r="B78" s="25"/>
      <c r="H78" s="344"/>
    </row>
    <row r="79" spans="2:8" x14ac:dyDescent="0.35">
      <c r="B79" s="25"/>
      <c r="H79" s="344"/>
    </row>
    <row r="80" spans="2:8" x14ac:dyDescent="0.35">
      <c r="B80" s="25"/>
      <c r="H80" s="344"/>
    </row>
    <row r="81" spans="2:8" x14ac:dyDescent="0.35">
      <c r="B81" s="25"/>
      <c r="H81" s="344"/>
    </row>
    <row r="82" spans="2:8" ht="12.7" x14ac:dyDescent="0.4">
      <c r="B82" s="11"/>
      <c r="H82" s="10"/>
    </row>
    <row r="83" spans="2:8" x14ac:dyDescent="0.35">
      <c r="B83" s="25"/>
      <c r="H83" s="344"/>
    </row>
    <row r="84" spans="2:8" ht="12.7" x14ac:dyDescent="0.4">
      <c r="B84" s="11"/>
      <c r="H84" s="10"/>
    </row>
    <row r="85" spans="2:8" ht="12.7" x14ac:dyDescent="0.4">
      <c r="B85"/>
      <c r="H85" s="31"/>
    </row>
    <row r="86" spans="2:8" ht="12.7" x14ac:dyDescent="0.4">
      <c r="B86"/>
      <c r="H86" s="31"/>
    </row>
    <row r="87" spans="2:8" ht="12.7" x14ac:dyDescent="0.4">
      <c r="B87"/>
      <c r="H87" s="31"/>
    </row>
    <row r="88" spans="2:8" ht="12.7" x14ac:dyDescent="0.4">
      <c r="B88"/>
      <c r="H88" s="31"/>
    </row>
    <row r="89" spans="2:8" ht="12.7" x14ac:dyDescent="0.4">
      <c r="B89"/>
      <c r="H89" s="31"/>
    </row>
    <row r="90" spans="2:8" ht="12.7" x14ac:dyDescent="0.4">
      <c r="B90"/>
      <c r="H90" s="31"/>
    </row>
    <row r="91" spans="2:8" ht="12.7" x14ac:dyDescent="0.4">
      <c r="B91"/>
      <c r="H91" s="31"/>
    </row>
    <row r="92" spans="2:8" ht="12.7" x14ac:dyDescent="0.4">
      <c r="B92"/>
      <c r="H92" s="31"/>
    </row>
    <row r="93" spans="2:8" ht="12.7" x14ac:dyDescent="0.4">
      <c r="B93"/>
      <c r="H93" s="31"/>
    </row>
    <row r="94" spans="2:8" ht="12.7" x14ac:dyDescent="0.4">
      <c r="B94"/>
      <c r="H94" s="31"/>
    </row>
    <row r="95" spans="2:8" ht="12.7" x14ac:dyDescent="0.4">
      <c r="B95"/>
      <c r="H95" s="31"/>
    </row>
    <row r="96" spans="2:8" ht="12.7" x14ac:dyDescent="0.4">
      <c r="B96"/>
      <c r="H96" s="31"/>
    </row>
    <row r="97" spans="2:8" ht="12.7" x14ac:dyDescent="0.4">
      <c r="B97"/>
      <c r="H97" s="31"/>
    </row>
    <row r="98" spans="2:8" ht="12.7" x14ac:dyDescent="0.4">
      <c r="B98"/>
      <c r="H98" s="31"/>
    </row>
    <row r="99" spans="2:8" ht="12.7" x14ac:dyDescent="0.4">
      <c r="B99"/>
      <c r="H99" s="31"/>
    </row>
    <row r="100" spans="2:8" ht="12.7" x14ac:dyDescent="0.4">
      <c r="B100"/>
      <c r="H100" s="31"/>
    </row>
    <row r="101" spans="2:8" ht="12.7" x14ac:dyDescent="0.4">
      <c r="B101"/>
      <c r="H101" s="31"/>
    </row>
    <row r="102" spans="2:8" ht="12.7" x14ac:dyDescent="0.4">
      <c r="B102"/>
      <c r="H102" s="31"/>
    </row>
    <row r="103" spans="2:8" ht="12.7" x14ac:dyDescent="0.4">
      <c r="B103"/>
      <c r="H103" s="31"/>
    </row>
    <row r="104" spans="2:8" ht="12.7" x14ac:dyDescent="0.4">
      <c r="B104" s="6"/>
      <c r="H104" s="15"/>
    </row>
    <row r="105" spans="2:8" ht="12.7" x14ac:dyDescent="0.4">
      <c r="B105"/>
      <c r="H105" s="31"/>
    </row>
    <row r="106" spans="2:8" ht="12.7" x14ac:dyDescent="0.4">
      <c r="B106"/>
      <c r="H106" s="31"/>
    </row>
    <row r="107" spans="2:8" ht="12.7" x14ac:dyDescent="0.4">
      <c r="B107"/>
      <c r="H107" s="31"/>
    </row>
    <row r="108" spans="2:8" ht="12.7" x14ac:dyDescent="0.4">
      <c r="B108"/>
      <c r="H108" s="31"/>
    </row>
    <row r="109" spans="2:8" ht="12.7" x14ac:dyDescent="0.4">
      <c r="B109"/>
      <c r="H109" s="31"/>
    </row>
    <row r="110" spans="2:8" ht="12.7" x14ac:dyDescent="0.4">
      <c r="B110"/>
      <c r="H110" s="3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0C46-43EE-4EC4-8799-ACB0FBEA0BB4}">
  <dimension ref="A1:O121"/>
  <sheetViews>
    <sheetView showGridLines="0" topLeftCell="A14" zoomScaleNormal="100" workbookViewId="0">
      <selection activeCell="O37" sqref="O37"/>
    </sheetView>
  </sheetViews>
  <sheetFormatPr defaultColWidth="13.5859375" defaultRowHeight="11.35" x14ac:dyDescent="0.35"/>
  <cols>
    <col min="1" max="1" width="4.46875" style="84" customWidth="1"/>
    <col min="2" max="2" width="19.52734375" style="1" bestFit="1" customWidth="1"/>
    <col min="3" max="3" width="10.234375" style="112" customWidth="1"/>
    <col min="4" max="4" width="6.17578125" style="84" bestFit="1" customWidth="1"/>
    <col min="5" max="5" width="3.41015625" style="110" bestFit="1" customWidth="1"/>
    <col min="6" max="6" width="2.41015625" style="110" customWidth="1"/>
    <col min="7" max="7" width="5.41015625" style="84" bestFit="1" customWidth="1"/>
    <col min="8" max="8" width="18" style="1" bestFit="1" customWidth="1"/>
    <col min="9" max="9" width="8.76171875" style="113" customWidth="1"/>
    <col min="10" max="10" width="6.17578125" style="84" bestFit="1" customWidth="1"/>
    <col min="11" max="11" width="8.05859375" style="114" customWidth="1"/>
    <col min="12" max="12" width="1.29296875" style="114" customWidth="1"/>
    <col min="13" max="13" width="3.9375" style="84" bestFit="1" customWidth="1"/>
    <col min="14" max="14" width="18.17578125" style="1" bestFit="1" customWidth="1"/>
    <col min="15" max="15" width="7.8203125" style="1" bestFit="1" customWidth="1"/>
    <col min="16" max="16" width="1.234375" style="1" customWidth="1"/>
    <col min="17" max="16384" width="13.5859375" style="1"/>
  </cols>
  <sheetData>
    <row r="1" spans="1:15" s="72" customFormat="1" ht="19.5" customHeight="1" x14ac:dyDescent="0.4">
      <c r="A1" s="386" t="s">
        <v>339</v>
      </c>
      <c r="B1" s="387"/>
      <c r="C1" s="387"/>
      <c r="D1" s="387"/>
      <c r="E1" s="387"/>
      <c r="F1" s="69"/>
      <c r="G1" s="70">
        <v>4.9800000000000004</v>
      </c>
      <c r="H1" s="71" t="s">
        <v>152</v>
      </c>
      <c r="I1" s="345"/>
      <c r="J1" s="69"/>
      <c r="L1" s="70"/>
      <c r="M1" s="151"/>
    </row>
    <row r="2" spans="1:15" s="84" customFormat="1" ht="23.35" x14ac:dyDescent="0.4">
      <c r="A2" s="73" t="s">
        <v>5</v>
      </c>
      <c r="B2" s="74" t="s">
        <v>6</v>
      </c>
      <c r="C2" s="75" t="s">
        <v>0</v>
      </c>
      <c r="D2" s="76" t="s">
        <v>1</v>
      </c>
      <c r="E2" s="77" t="s">
        <v>46</v>
      </c>
      <c r="F2" s="78"/>
      <c r="G2" s="79" t="s">
        <v>5</v>
      </c>
      <c r="H2" s="80" t="s">
        <v>103</v>
      </c>
      <c r="I2" s="80" t="s">
        <v>0</v>
      </c>
      <c r="J2" s="79" t="s">
        <v>1</v>
      </c>
      <c r="K2" s="80" t="s">
        <v>47</v>
      </c>
      <c r="L2" s="81"/>
      <c r="M2" s="82" t="s">
        <v>5</v>
      </c>
      <c r="N2" s="82" t="s">
        <v>151</v>
      </c>
      <c r="O2" s="83" t="s">
        <v>0</v>
      </c>
    </row>
    <row r="3" spans="1:15" ht="12.75" customHeight="1" x14ac:dyDescent="0.35">
      <c r="A3" s="85">
        <v>1</v>
      </c>
      <c r="B3" s="333" t="s">
        <v>185</v>
      </c>
      <c r="C3" s="86">
        <f t="shared" ref="C3:C45" si="0">VLOOKUP($B3,$H$2:$J$48,2,FALSE)</f>
        <v>2.1412037037037038E-2</v>
      </c>
      <c r="D3" s="87">
        <f t="shared" ref="D3:D45" si="1">VLOOKUP($B3,$H$2:$J$48,3,FALSE)</f>
        <v>100</v>
      </c>
      <c r="E3" s="88">
        <v>1</v>
      </c>
      <c r="F3" s="180"/>
      <c r="G3" s="99">
        <v>1</v>
      </c>
      <c r="H3" s="333" t="s">
        <v>185</v>
      </c>
      <c r="I3" s="375">
        <v>2.1412037037037038E-2</v>
      </c>
      <c r="J3" s="183">
        <v>100</v>
      </c>
      <c r="K3" s="184">
        <f>I3/G$1</f>
        <v>4.2996058307303289E-3</v>
      </c>
      <c r="L3" s="93"/>
      <c r="M3" s="169">
        <v>1</v>
      </c>
      <c r="N3" s="372" t="s">
        <v>169</v>
      </c>
      <c r="O3" s="378">
        <v>2.7442129629629629E-2</v>
      </c>
    </row>
    <row r="4" spans="1:15" x14ac:dyDescent="0.35">
      <c r="A4" s="94">
        <v>2</v>
      </c>
      <c r="B4" s="334" t="s">
        <v>192</v>
      </c>
      <c r="C4" s="95">
        <f t="shared" si="0"/>
        <v>2.1805555555555557E-2</v>
      </c>
      <c r="D4" s="96">
        <f t="shared" si="1"/>
        <v>99</v>
      </c>
      <c r="E4" s="97">
        <v>1</v>
      </c>
      <c r="F4" s="181"/>
      <c r="G4" s="90">
        <v>2</v>
      </c>
      <c r="H4" s="334" t="s">
        <v>192</v>
      </c>
      <c r="I4" s="376">
        <v>2.1805555555555557E-2</v>
      </c>
      <c r="J4" s="91">
        <v>99</v>
      </c>
      <c r="K4" s="92">
        <f t="shared" ref="K4:K34" si="2">I4/G$1</f>
        <v>4.3786256135653727E-3</v>
      </c>
      <c r="L4" s="93"/>
      <c r="M4" s="170">
        <v>2</v>
      </c>
      <c r="N4" s="170" t="s">
        <v>66</v>
      </c>
      <c r="O4" s="379">
        <v>2.7835648148148148E-2</v>
      </c>
    </row>
    <row r="5" spans="1:15" x14ac:dyDescent="0.35">
      <c r="A5" s="94">
        <v>3</v>
      </c>
      <c r="B5" s="334" t="s">
        <v>38</v>
      </c>
      <c r="C5" s="95">
        <f t="shared" si="0"/>
        <v>2.2164351851851852E-2</v>
      </c>
      <c r="D5" s="96">
        <f t="shared" si="1"/>
        <v>98</v>
      </c>
      <c r="E5" s="97">
        <v>1</v>
      </c>
      <c r="F5" s="181"/>
      <c r="G5" s="90">
        <v>3</v>
      </c>
      <c r="H5" s="334" t="s">
        <v>38</v>
      </c>
      <c r="I5" s="376">
        <v>2.2164351851851852E-2</v>
      </c>
      <c r="J5" s="91">
        <v>98</v>
      </c>
      <c r="K5" s="92">
        <f t="shared" si="2"/>
        <v>4.4506730626208534E-3</v>
      </c>
      <c r="L5" s="93"/>
      <c r="M5" s="170">
        <v>3</v>
      </c>
      <c r="N5" s="170" t="s">
        <v>156</v>
      </c>
      <c r="O5" s="379">
        <v>2.8981481481481483E-2</v>
      </c>
    </row>
    <row r="6" spans="1:15" x14ac:dyDescent="0.35">
      <c r="A6" s="94">
        <v>4</v>
      </c>
      <c r="B6" s="90" t="s">
        <v>112</v>
      </c>
      <c r="C6" s="95">
        <f t="shared" si="0"/>
        <v>2.3136574074074073E-2</v>
      </c>
      <c r="D6" s="96">
        <f t="shared" si="1"/>
        <v>97</v>
      </c>
      <c r="E6" s="97">
        <v>1</v>
      </c>
      <c r="F6" s="181"/>
      <c r="G6" s="90">
        <v>4</v>
      </c>
      <c r="H6" s="90" t="s">
        <v>112</v>
      </c>
      <c r="I6" s="376">
        <v>2.3136574074074073E-2</v>
      </c>
      <c r="J6" s="91">
        <v>97</v>
      </c>
      <c r="K6" s="92">
        <f t="shared" si="2"/>
        <v>4.645898408448609E-3</v>
      </c>
      <c r="L6" s="93"/>
      <c r="M6" s="170">
        <v>4</v>
      </c>
      <c r="N6" s="170" t="s">
        <v>19</v>
      </c>
      <c r="O6" s="379">
        <v>2.9282407407407406E-2</v>
      </c>
    </row>
    <row r="7" spans="1:15" x14ac:dyDescent="0.35">
      <c r="A7" s="94">
        <v>5</v>
      </c>
      <c r="B7" s="90" t="s">
        <v>49</v>
      </c>
      <c r="C7" s="95">
        <f t="shared" si="0"/>
        <v>2.3333333333333334E-2</v>
      </c>
      <c r="D7" s="96">
        <f t="shared" si="1"/>
        <v>96</v>
      </c>
      <c r="E7" s="97">
        <v>1</v>
      </c>
      <c r="F7" s="181"/>
      <c r="G7" s="90">
        <v>5</v>
      </c>
      <c r="H7" s="90" t="s">
        <v>49</v>
      </c>
      <c r="I7" s="376">
        <v>2.3333333333333334E-2</v>
      </c>
      <c r="J7" s="91">
        <v>96</v>
      </c>
      <c r="K7" s="92">
        <f t="shared" si="2"/>
        <v>4.6854082998661313E-3</v>
      </c>
      <c r="L7" s="93"/>
      <c r="M7" s="170">
        <v>5</v>
      </c>
      <c r="N7" s="371" t="s">
        <v>98</v>
      </c>
      <c r="O7" s="379">
        <v>2.9421296296296296E-2</v>
      </c>
    </row>
    <row r="8" spans="1:15" x14ac:dyDescent="0.35">
      <c r="A8" s="94">
        <v>6</v>
      </c>
      <c r="B8" s="90" t="s">
        <v>17</v>
      </c>
      <c r="C8" s="95">
        <f t="shared" si="0"/>
        <v>2.4247685185185185E-2</v>
      </c>
      <c r="D8" s="96">
        <f t="shared" si="1"/>
        <v>94</v>
      </c>
      <c r="E8" s="97">
        <v>1</v>
      </c>
      <c r="F8" s="181"/>
      <c r="G8" s="90">
        <v>6</v>
      </c>
      <c r="H8" s="90" t="s">
        <v>163</v>
      </c>
      <c r="I8" s="376">
        <v>2.3854166666666666E-2</v>
      </c>
      <c r="J8" s="91">
        <v>95</v>
      </c>
      <c r="K8" s="92">
        <f t="shared" si="2"/>
        <v>4.7899933065595713E-3</v>
      </c>
      <c r="L8" s="93"/>
      <c r="M8" s="170">
        <v>6</v>
      </c>
      <c r="N8" s="371" t="s">
        <v>57</v>
      </c>
      <c r="O8" s="379">
        <v>2.9444444444444443E-2</v>
      </c>
    </row>
    <row r="9" spans="1:15" x14ac:dyDescent="0.35">
      <c r="A9" s="108">
        <v>7</v>
      </c>
      <c r="B9" s="100" t="s">
        <v>121</v>
      </c>
      <c r="C9" s="101">
        <f t="shared" si="0"/>
        <v>2.943287037037037E-2</v>
      </c>
      <c r="D9" s="102">
        <f t="shared" si="1"/>
        <v>77</v>
      </c>
      <c r="E9" s="103">
        <v>1</v>
      </c>
      <c r="F9" s="181"/>
      <c r="G9" s="90">
        <v>7</v>
      </c>
      <c r="H9" s="90" t="s">
        <v>17</v>
      </c>
      <c r="I9" s="376">
        <v>2.4247685185185185E-2</v>
      </c>
      <c r="J9" s="91">
        <v>94</v>
      </c>
      <c r="K9" s="92">
        <f t="shared" si="2"/>
        <v>4.8690130893946151E-3</v>
      </c>
      <c r="L9" s="93"/>
      <c r="M9" s="170">
        <v>7</v>
      </c>
      <c r="N9" s="371" t="s">
        <v>124</v>
      </c>
      <c r="O9" s="379">
        <v>2.9699074074074076E-2</v>
      </c>
    </row>
    <row r="10" spans="1:15" x14ac:dyDescent="0.35">
      <c r="A10" s="99">
        <v>1</v>
      </c>
      <c r="B10" s="99" t="s">
        <v>163</v>
      </c>
      <c r="C10" s="86">
        <f t="shared" si="0"/>
        <v>2.3854166666666666E-2</v>
      </c>
      <c r="D10" s="87">
        <f t="shared" si="1"/>
        <v>95</v>
      </c>
      <c r="E10" s="88">
        <v>2</v>
      </c>
      <c r="F10" s="180"/>
      <c r="G10" s="90">
        <v>8</v>
      </c>
      <c r="H10" s="90" t="s">
        <v>79</v>
      </c>
      <c r="I10" s="376">
        <v>2.5601851851851851E-2</v>
      </c>
      <c r="J10" s="91">
        <v>93</v>
      </c>
      <c r="K10" s="92">
        <f t="shared" si="2"/>
        <v>5.1409341067975602E-3</v>
      </c>
      <c r="L10" s="93"/>
      <c r="M10" s="170">
        <v>8</v>
      </c>
      <c r="N10" s="371" t="s">
        <v>178</v>
      </c>
      <c r="O10" s="379">
        <v>2.9710648148148149E-2</v>
      </c>
    </row>
    <row r="11" spans="1:15" ht="12.75" customHeight="1" x14ac:dyDescent="0.35">
      <c r="A11" s="90">
        <v>2</v>
      </c>
      <c r="B11" s="90" t="s">
        <v>79</v>
      </c>
      <c r="C11" s="95">
        <f t="shared" si="0"/>
        <v>2.5601851851851851E-2</v>
      </c>
      <c r="D11" s="96">
        <f t="shared" si="1"/>
        <v>93</v>
      </c>
      <c r="E11" s="97">
        <v>2</v>
      </c>
      <c r="F11" s="181"/>
      <c r="G11" s="90">
        <v>9</v>
      </c>
      <c r="H11" s="90" t="s">
        <v>116</v>
      </c>
      <c r="I11" s="376">
        <v>2.6064814814814815E-2</v>
      </c>
      <c r="J11" s="91">
        <v>92</v>
      </c>
      <c r="K11" s="92">
        <f t="shared" si="2"/>
        <v>5.2338985571917292E-3</v>
      </c>
      <c r="L11" s="93"/>
      <c r="M11" s="170">
        <v>9</v>
      </c>
      <c r="N11" s="371" t="s">
        <v>159</v>
      </c>
      <c r="O11" s="379">
        <v>2.9861111111111113E-2</v>
      </c>
    </row>
    <row r="12" spans="1:15" x14ac:dyDescent="0.35">
      <c r="A12" s="90">
        <v>3</v>
      </c>
      <c r="B12" s="334" t="s">
        <v>165</v>
      </c>
      <c r="C12" s="95">
        <f t="shared" si="0"/>
        <v>2.7662037037037037E-2</v>
      </c>
      <c r="D12" s="96">
        <f t="shared" si="1"/>
        <v>88</v>
      </c>
      <c r="E12" s="97">
        <v>2</v>
      </c>
      <c r="F12" s="181"/>
      <c r="G12" s="90">
        <v>10</v>
      </c>
      <c r="H12" s="90" t="s">
        <v>338</v>
      </c>
      <c r="I12" s="376">
        <v>2.630787037037037E-2</v>
      </c>
      <c r="J12" s="91">
        <v>91</v>
      </c>
      <c r="K12" s="92">
        <f t="shared" si="2"/>
        <v>5.2827048936486681E-3</v>
      </c>
      <c r="L12" s="93"/>
      <c r="M12" s="170">
        <v>10</v>
      </c>
      <c r="N12" s="170" t="s">
        <v>181</v>
      </c>
      <c r="O12" s="379">
        <v>3.0381944444444444E-2</v>
      </c>
    </row>
    <row r="13" spans="1:15" x14ac:dyDescent="0.35">
      <c r="A13" s="90">
        <v>4</v>
      </c>
      <c r="B13" s="90" t="s">
        <v>119</v>
      </c>
      <c r="C13" s="95">
        <f t="shared" si="0"/>
        <v>2.8356481481481483E-2</v>
      </c>
      <c r="D13" s="96">
        <f t="shared" si="1"/>
        <v>85</v>
      </c>
      <c r="E13" s="97">
        <v>2</v>
      </c>
      <c r="F13" s="181"/>
      <c r="G13" s="90">
        <v>11</v>
      </c>
      <c r="H13" s="334" t="s">
        <v>271</v>
      </c>
      <c r="I13" s="376">
        <v>2.6319444444444444E-2</v>
      </c>
      <c r="J13" s="91">
        <v>90</v>
      </c>
      <c r="K13" s="92">
        <f t="shared" si="2"/>
        <v>5.2850290049085225E-3</v>
      </c>
      <c r="L13" s="93"/>
      <c r="M13" s="170">
        <v>11</v>
      </c>
      <c r="N13" s="371" t="s">
        <v>11</v>
      </c>
      <c r="O13" s="379">
        <v>3.0543981481481481E-2</v>
      </c>
    </row>
    <row r="14" spans="1:15" x14ac:dyDescent="0.35">
      <c r="A14" s="90">
        <v>5</v>
      </c>
      <c r="B14" s="90" t="s">
        <v>29</v>
      </c>
      <c r="C14" s="95">
        <f t="shared" si="0"/>
        <v>2.9328703703703704E-2</v>
      </c>
      <c r="D14" s="96">
        <f t="shared" si="1"/>
        <v>80</v>
      </c>
      <c r="E14" s="97">
        <v>2</v>
      </c>
      <c r="F14" s="181"/>
      <c r="G14" s="90">
        <v>12</v>
      </c>
      <c r="H14" s="334" t="s">
        <v>169</v>
      </c>
      <c r="I14" s="376">
        <v>2.7442129629629629E-2</v>
      </c>
      <c r="J14" s="91">
        <v>89</v>
      </c>
      <c r="K14" s="92">
        <f t="shared" si="2"/>
        <v>5.510467797114383E-3</v>
      </c>
      <c r="L14" s="93"/>
      <c r="M14" s="170">
        <v>12</v>
      </c>
      <c r="N14" s="170" t="s">
        <v>73</v>
      </c>
      <c r="O14" s="379">
        <v>3.1481481481481478E-2</v>
      </c>
    </row>
    <row r="15" spans="1:15" x14ac:dyDescent="0.35">
      <c r="A15" s="90">
        <v>6</v>
      </c>
      <c r="B15" s="334" t="s">
        <v>124</v>
      </c>
      <c r="C15" s="95">
        <f t="shared" si="0"/>
        <v>2.9699074074074076E-2</v>
      </c>
      <c r="D15" s="96">
        <f t="shared" si="1"/>
        <v>75</v>
      </c>
      <c r="E15" s="97">
        <v>2</v>
      </c>
      <c r="F15" s="181"/>
      <c r="G15" s="90">
        <v>13</v>
      </c>
      <c r="H15" s="334" t="s">
        <v>165</v>
      </c>
      <c r="I15" s="376">
        <v>2.7662037037037037E-2</v>
      </c>
      <c r="J15" s="91">
        <v>88</v>
      </c>
      <c r="K15" s="92">
        <f t="shared" si="2"/>
        <v>5.5546259110516132E-3</v>
      </c>
      <c r="L15" s="93"/>
      <c r="M15" s="170">
        <v>13</v>
      </c>
      <c r="N15" s="170" t="s">
        <v>168</v>
      </c>
      <c r="O15" s="379">
        <v>3.1747685185185184E-2</v>
      </c>
    </row>
    <row r="16" spans="1:15" x14ac:dyDescent="0.35">
      <c r="A16" s="100">
        <v>7</v>
      </c>
      <c r="B16" s="340" t="s">
        <v>178</v>
      </c>
      <c r="C16" s="101">
        <f t="shared" si="0"/>
        <v>2.9710648148148149E-2</v>
      </c>
      <c r="D16" s="102">
        <f t="shared" si="1"/>
        <v>74</v>
      </c>
      <c r="E16" s="103">
        <v>2</v>
      </c>
      <c r="F16" s="180"/>
      <c r="G16" s="90">
        <v>14</v>
      </c>
      <c r="H16" s="90" t="s">
        <v>66</v>
      </c>
      <c r="I16" s="376">
        <v>2.7835648148148148E-2</v>
      </c>
      <c r="J16" s="91">
        <v>87</v>
      </c>
      <c r="K16" s="92">
        <f t="shared" si="2"/>
        <v>5.5894875799494268E-3</v>
      </c>
      <c r="L16" s="93"/>
      <c r="M16" s="170">
        <v>14</v>
      </c>
      <c r="N16" s="170" t="s">
        <v>147</v>
      </c>
      <c r="O16" s="379">
        <v>3.1898148148148148E-2</v>
      </c>
    </row>
    <row r="17" spans="1:15" x14ac:dyDescent="0.35">
      <c r="A17" s="99">
        <v>1</v>
      </c>
      <c r="B17" s="99" t="s">
        <v>116</v>
      </c>
      <c r="C17" s="86">
        <f t="shared" si="0"/>
        <v>2.6064814814814815E-2</v>
      </c>
      <c r="D17" s="87">
        <f t="shared" si="1"/>
        <v>92</v>
      </c>
      <c r="E17" s="88">
        <v>3</v>
      </c>
      <c r="F17" s="181"/>
      <c r="G17" s="90">
        <v>15</v>
      </c>
      <c r="H17" s="90" t="s">
        <v>175</v>
      </c>
      <c r="I17" s="376">
        <v>2.792824074074074E-2</v>
      </c>
      <c r="J17" s="91">
        <v>86</v>
      </c>
      <c r="K17" s="92">
        <f t="shared" si="2"/>
        <v>5.6080804700282608E-3</v>
      </c>
      <c r="L17" s="93"/>
      <c r="M17" s="170">
        <v>15</v>
      </c>
      <c r="N17" s="170" t="s">
        <v>277</v>
      </c>
      <c r="O17" s="379">
        <v>3.3020833333333333E-2</v>
      </c>
    </row>
    <row r="18" spans="1:15" x14ac:dyDescent="0.35">
      <c r="A18" s="90">
        <v>2</v>
      </c>
      <c r="B18" s="90" t="s">
        <v>338</v>
      </c>
      <c r="C18" s="95">
        <f t="shared" si="0"/>
        <v>2.630787037037037E-2</v>
      </c>
      <c r="D18" s="96">
        <f t="shared" si="1"/>
        <v>91</v>
      </c>
      <c r="E18" s="97">
        <v>3</v>
      </c>
      <c r="F18" s="181"/>
      <c r="G18" s="90">
        <v>16</v>
      </c>
      <c r="H18" s="90" t="s">
        <v>119</v>
      </c>
      <c r="I18" s="376">
        <v>2.8356481481481483E-2</v>
      </c>
      <c r="J18" s="91">
        <v>85</v>
      </c>
      <c r="K18" s="92">
        <f t="shared" si="2"/>
        <v>5.6940725866428676E-3</v>
      </c>
      <c r="L18" s="93"/>
      <c r="M18" s="170">
        <v>16</v>
      </c>
      <c r="N18" s="170" t="s">
        <v>92</v>
      </c>
      <c r="O18" s="379">
        <v>3.3888888888888892E-2</v>
      </c>
    </row>
    <row r="19" spans="1:15" x14ac:dyDescent="0.35">
      <c r="A19" s="90">
        <v>3</v>
      </c>
      <c r="B19" s="334" t="s">
        <v>271</v>
      </c>
      <c r="C19" s="95">
        <f t="shared" si="0"/>
        <v>2.6319444444444444E-2</v>
      </c>
      <c r="D19" s="96">
        <f t="shared" si="1"/>
        <v>90</v>
      </c>
      <c r="E19" s="97">
        <v>3</v>
      </c>
      <c r="F19" s="181"/>
      <c r="G19" s="90">
        <v>17</v>
      </c>
      <c r="H19" s="90" t="s">
        <v>285</v>
      </c>
      <c r="I19" s="376">
        <v>2.8437500000000001E-2</v>
      </c>
      <c r="J19" s="91">
        <v>84</v>
      </c>
      <c r="K19" s="92">
        <f t="shared" si="2"/>
        <v>5.7103413654618473E-3</v>
      </c>
      <c r="L19" s="93"/>
      <c r="M19" s="170">
        <v>17</v>
      </c>
      <c r="N19" s="170" t="s">
        <v>50</v>
      </c>
      <c r="O19" s="379">
        <v>3.4907407407407408E-2</v>
      </c>
    </row>
    <row r="20" spans="1:15" x14ac:dyDescent="0.35">
      <c r="A20" s="90">
        <v>4</v>
      </c>
      <c r="B20" s="334" t="s">
        <v>169</v>
      </c>
      <c r="C20" s="95">
        <f t="shared" si="0"/>
        <v>2.7442129629629629E-2</v>
      </c>
      <c r="D20" s="96">
        <f t="shared" si="1"/>
        <v>89</v>
      </c>
      <c r="E20" s="104">
        <v>3</v>
      </c>
      <c r="F20" s="182"/>
      <c r="G20" s="90">
        <v>18</v>
      </c>
      <c r="H20" s="90" t="s">
        <v>284</v>
      </c>
      <c r="I20" s="376">
        <v>2.8958333333333332E-2</v>
      </c>
      <c r="J20" s="91">
        <v>83</v>
      </c>
      <c r="K20" s="92">
        <f t="shared" si="2"/>
        <v>5.8149263721552873E-3</v>
      </c>
      <c r="L20" s="93"/>
      <c r="M20" s="170">
        <v>18</v>
      </c>
      <c r="N20" s="371" t="s">
        <v>25</v>
      </c>
      <c r="O20" s="379">
        <v>3.5185185185185187E-2</v>
      </c>
    </row>
    <row r="21" spans="1:15" x14ac:dyDescent="0.35">
      <c r="A21" s="90">
        <v>5</v>
      </c>
      <c r="B21" s="90" t="s">
        <v>175</v>
      </c>
      <c r="C21" s="95">
        <f t="shared" si="0"/>
        <v>2.792824074074074E-2</v>
      </c>
      <c r="D21" s="96">
        <f t="shared" si="1"/>
        <v>86</v>
      </c>
      <c r="E21" s="104">
        <v>3</v>
      </c>
      <c r="F21" s="151"/>
      <c r="G21" s="90">
        <v>19</v>
      </c>
      <c r="H21" s="90" t="s">
        <v>156</v>
      </c>
      <c r="I21" s="376">
        <v>2.8981481481481483E-2</v>
      </c>
      <c r="J21" s="91">
        <v>82</v>
      </c>
      <c r="K21" s="92">
        <f t="shared" si="2"/>
        <v>5.819574594674996E-3</v>
      </c>
      <c r="L21" s="93"/>
      <c r="M21" s="170">
        <v>19</v>
      </c>
      <c r="N21" s="371" t="s">
        <v>58</v>
      </c>
      <c r="O21" s="379">
        <v>3.5208333333333335E-2</v>
      </c>
    </row>
    <row r="22" spans="1:15" ht="12.75" customHeight="1" x14ac:dyDescent="0.35">
      <c r="A22" s="90">
        <v>6</v>
      </c>
      <c r="B22" s="90" t="s">
        <v>284</v>
      </c>
      <c r="C22" s="95">
        <f t="shared" si="0"/>
        <v>2.8958333333333332E-2</v>
      </c>
      <c r="D22" s="96">
        <f t="shared" si="1"/>
        <v>83</v>
      </c>
      <c r="E22" s="104">
        <v>3</v>
      </c>
      <c r="F22" s="151"/>
      <c r="G22" s="90">
        <v>20</v>
      </c>
      <c r="H22" s="90" t="s">
        <v>19</v>
      </c>
      <c r="I22" s="376">
        <v>2.9282407407407406E-2</v>
      </c>
      <c r="J22" s="91">
        <v>81</v>
      </c>
      <c r="K22" s="92">
        <f t="shared" si="2"/>
        <v>5.8800014874312058E-3</v>
      </c>
      <c r="L22" s="93"/>
      <c r="M22" s="170">
        <v>20</v>
      </c>
      <c r="N22" s="170" t="s">
        <v>176</v>
      </c>
      <c r="O22" s="379">
        <v>3.5567129629629629E-2</v>
      </c>
    </row>
    <row r="23" spans="1:15" x14ac:dyDescent="0.35">
      <c r="A23" s="90">
        <v>7</v>
      </c>
      <c r="B23" s="334" t="s">
        <v>98</v>
      </c>
      <c r="C23" s="95">
        <f t="shared" si="0"/>
        <v>2.9421296296296296E-2</v>
      </c>
      <c r="D23" s="96">
        <f t="shared" si="1"/>
        <v>78</v>
      </c>
      <c r="E23" s="104">
        <v>3</v>
      </c>
      <c r="F23" s="151"/>
      <c r="G23" s="90">
        <v>21</v>
      </c>
      <c r="H23" s="90" t="s">
        <v>29</v>
      </c>
      <c r="I23" s="376">
        <v>2.9328703703703704E-2</v>
      </c>
      <c r="J23" s="91">
        <v>80</v>
      </c>
      <c r="K23" s="92">
        <f t="shared" si="2"/>
        <v>5.8892979324706232E-3</v>
      </c>
      <c r="L23" s="93"/>
      <c r="M23" s="170">
        <v>21</v>
      </c>
      <c r="N23" s="371" t="s">
        <v>22</v>
      </c>
      <c r="O23" s="379">
        <v>3.619212962962963E-2</v>
      </c>
    </row>
    <row r="24" spans="1:15" x14ac:dyDescent="0.35">
      <c r="A24" s="100">
        <v>8</v>
      </c>
      <c r="B24" s="100" t="s">
        <v>176</v>
      </c>
      <c r="C24" s="101">
        <f t="shared" si="0"/>
        <v>3.5567129629629629E-2</v>
      </c>
      <c r="D24" s="102">
        <f t="shared" si="1"/>
        <v>59</v>
      </c>
      <c r="E24" s="109">
        <v>3</v>
      </c>
      <c r="F24" s="151"/>
      <c r="G24" s="90">
        <v>22</v>
      </c>
      <c r="H24" s="90" t="s">
        <v>180</v>
      </c>
      <c r="I24" s="376">
        <v>2.9398148148148149E-2</v>
      </c>
      <c r="J24" s="91">
        <v>79</v>
      </c>
      <c r="K24" s="92">
        <f t="shared" si="2"/>
        <v>5.9032426000297485E-3</v>
      </c>
      <c r="L24" s="93"/>
      <c r="M24" s="170">
        <v>22</v>
      </c>
      <c r="N24" s="371" t="s">
        <v>24</v>
      </c>
      <c r="O24" s="379">
        <v>3.90625E-2</v>
      </c>
    </row>
    <row r="25" spans="1:15" x14ac:dyDescent="0.35">
      <c r="A25" s="99">
        <v>1</v>
      </c>
      <c r="B25" s="99" t="s">
        <v>66</v>
      </c>
      <c r="C25" s="86">
        <f t="shared" si="0"/>
        <v>2.7835648148148148E-2</v>
      </c>
      <c r="D25" s="87">
        <f t="shared" si="1"/>
        <v>87</v>
      </c>
      <c r="E25" s="107">
        <v>5</v>
      </c>
      <c r="F25" s="151"/>
      <c r="G25" s="90">
        <v>23</v>
      </c>
      <c r="H25" s="334" t="s">
        <v>98</v>
      </c>
      <c r="I25" s="376">
        <v>2.9421296296296296E-2</v>
      </c>
      <c r="J25" s="91">
        <v>78</v>
      </c>
      <c r="K25" s="92">
        <f t="shared" si="2"/>
        <v>5.9078908225494563E-3</v>
      </c>
      <c r="L25" s="93"/>
      <c r="M25" s="170">
        <v>23</v>
      </c>
      <c r="N25" s="170" t="s">
        <v>106</v>
      </c>
      <c r="O25" s="379">
        <v>4.0636574074074075E-2</v>
      </c>
    </row>
    <row r="26" spans="1:15" x14ac:dyDescent="0.35">
      <c r="A26" s="90">
        <v>2</v>
      </c>
      <c r="B26" s="90" t="s">
        <v>285</v>
      </c>
      <c r="C26" s="95">
        <f t="shared" si="0"/>
        <v>2.8437500000000001E-2</v>
      </c>
      <c r="D26" s="96">
        <f t="shared" si="1"/>
        <v>84</v>
      </c>
      <c r="E26" s="104">
        <v>5</v>
      </c>
      <c r="F26" s="151"/>
      <c r="G26" s="90">
        <v>24</v>
      </c>
      <c r="H26" s="90" t="s">
        <v>121</v>
      </c>
      <c r="I26" s="376">
        <v>2.943287037037037E-2</v>
      </c>
      <c r="J26" s="91">
        <v>77</v>
      </c>
      <c r="K26" s="92">
        <f t="shared" si="2"/>
        <v>5.9102149338093107E-3</v>
      </c>
      <c r="L26" s="93"/>
      <c r="M26" s="170">
        <v>24</v>
      </c>
      <c r="N26" s="371" t="s">
        <v>14</v>
      </c>
      <c r="O26" s="379">
        <v>4.0636574074074075E-2</v>
      </c>
    </row>
    <row r="27" spans="1:15" ht="13" x14ac:dyDescent="0.45">
      <c r="A27" s="90">
        <v>3</v>
      </c>
      <c r="B27" s="90" t="s">
        <v>156</v>
      </c>
      <c r="C27" s="95">
        <f t="shared" si="0"/>
        <v>2.8981481481481483E-2</v>
      </c>
      <c r="D27" s="96">
        <f t="shared" si="1"/>
        <v>82</v>
      </c>
      <c r="E27" s="104">
        <v>5</v>
      </c>
      <c r="F27" s="151"/>
      <c r="G27" s="90">
        <v>25</v>
      </c>
      <c r="H27" s="334" t="s">
        <v>57</v>
      </c>
      <c r="I27" s="376">
        <v>2.9444444444444443E-2</v>
      </c>
      <c r="J27" s="91">
        <v>76</v>
      </c>
      <c r="K27" s="92">
        <f t="shared" si="2"/>
        <v>5.9125390450691651E-3</v>
      </c>
      <c r="L27" s="93"/>
      <c r="M27" s="374">
        <v>25</v>
      </c>
      <c r="N27" s="373" t="s">
        <v>21</v>
      </c>
      <c r="O27" s="380">
        <v>4.085648148148148E-2</v>
      </c>
    </row>
    <row r="28" spans="1:15" x14ac:dyDescent="0.35">
      <c r="A28" s="94">
        <v>4</v>
      </c>
      <c r="B28" s="90" t="s">
        <v>19</v>
      </c>
      <c r="C28" s="95">
        <f t="shared" si="0"/>
        <v>2.9282407407407406E-2</v>
      </c>
      <c r="D28" s="96">
        <f t="shared" si="1"/>
        <v>81</v>
      </c>
      <c r="E28" s="104">
        <v>5</v>
      </c>
      <c r="F28" s="151"/>
      <c r="G28" s="90">
        <v>26</v>
      </c>
      <c r="H28" s="334" t="s">
        <v>124</v>
      </c>
      <c r="I28" s="376">
        <v>2.9699074074074076E-2</v>
      </c>
      <c r="J28" s="91">
        <v>75</v>
      </c>
      <c r="K28" s="92">
        <f t="shared" si="2"/>
        <v>5.9636694927859583E-3</v>
      </c>
      <c r="L28" s="93"/>
    </row>
    <row r="29" spans="1:15" x14ac:dyDescent="0.35">
      <c r="A29" s="90">
        <v>5</v>
      </c>
      <c r="B29" s="90" t="s">
        <v>180</v>
      </c>
      <c r="C29" s="95">
        <f t="shared" si="0"/>
        <v>2.9398148148148149E-2</v>
      </c>
      <c r="D29" s="96">
        <f t="shared" si="1"/>
        <v>79</v>
      </c>
      <c r="E29" s="104">
        <v>5</v>
      </c>
      <c r="F29" s="151"/>
      <c r="G29" s="90">
        <v>27</v>
      </c>
      <c r="H29" s="334" t="s">
        <v>178</v>
      </c>
      <c r="I29" s="376">
        <v>2.9710648148148149E-2</v>
      </c>
      <c r="J29" s="91">
        <v>74</v>
      </c>
      <c r="K29" s="92">
        <f t="shared" si="2"/>
        <v>5.9659936040458127E-3</v>
      </c>
      <c r="L29" s="93"/>
    </row>
    <row r="30" spans="1:15" x14ac:dyDescent="0.35">
      <c r="A30" s="90">
        <v>6</v>
      </c>
      <c r="B30" s="334" t="s">
        <v>159</v>
      </c>
      <c r="C30" s="95">
        <f t="shared" si="0"/>
        <v>2.9861111111111113E-2</v>
      </c>
      <c r="D30" s="96">
        <f t="shared" si="1"/>
        <v>73</v>
      </c>
      <c r="E30" s="104">
        <v>5</v>
      </c>
      <c r="F30" s="151"/>
      <c r="G30" s="90">
        <v>28</v>
      </c>
      <c r="H30" s="334" t="s">
        <v>159</v>
      </c>
      <c r="I30" s="376">
        <v>2.9861111111111113E-2</v>
      </c>
      <c r="J30" s="91">
        <v>73</v>
      </c>
      <c r="K30" s="92">
        <f t="shared" si="2"/>
        <v>5.9962070504239176E-3</v>
      </c>
      <c r="L30" s="93"/>
    </row>
    <row r="31" spans="1:15" x14ac:dyDescent="0.35">
      <c r="A31" s="108">
        <v>7</v>
      </c>
      <c r="B31" s="340" t="s">
        <v>11</v>
      </c>
      <c r="C31" s="101">
        <f t="shared" si="0"/>
        <v>3.0543981481481481E-2</v>
      </c>
      <c r="D31" s="102">
        <f t="shared" si="1"/>
        <v>70</v>
      </c>
      <c r="E31" s="109">
        <v>5</v>
      </c>
      <c r="F31" s="182"/>
      <c r="G31" s="90">
        <v>29</v>
      </c>
      <c r="H31" s="334" t="s">
        <v>99</v>
      </c>
      <c r="I31" s="376">
        <v>3.0092592592592591E-2</v>
      </c>
      <c r="J31" s="91">
        <v>72</v>
      </c>
      <c r="K31" s="92">
        <f t="shared" si="2"/>
        <v>6.0426892756210021E-3</v>
      </c>
      <c r="L31" s="93"/>
    </row>
    <row r="32" spans="1:15" x14ac:dyDescent="0.35">
      <c r="A32" s="99">
        <v>1</v>
      </c>
      <c r="B32" s="333" t="s">
        <v>57</v>
      </c>
      <c r="C32" s="86">
        <f t="shared" si="0"/>
        <v>2.9444444444444443E-2</v>
      </c>
      <c r="D32" s="87">
        <f t="shared" si="1"/>
        <v>76</v>
      </c>
      <c r="E32" s="107">
        <v>6</v>
      </c>
      <c r="F32" s="151"/>
      <c r="G32" s="90">
        <v>30</v>
      </c>
      <c r="H32" s="90" t="s">
        <v>181</v>
      </c>
      <c r="I32" s="376">
        <v>3.0381944444444444E-2</v>
      </c>
      <c r="J32" s="91">
        <v>71</v>
      </c>
      <c r="K32" s="92">
        <f t="shared" si="2"/>
        <v>6.1007920571173576E-3</v>
      </c>
      <c r="L32" s="93"/>
    </row>
    <row r="33" spans="1:11" x14ac:dyDescent="0.35">
      <c r="A33" s="90">
        <v>2</v>
      </c>
      <c r="B33" s="334" t="s">
        <v>99</v>
      </c>
      <c r="C33" s="95">
        <f t="shared" si="0"/>
        <v>3.0092592592592591E-2</v>
      </c>
      <c r="D33" s="96">
        <f t="shared" si="1"/>
        <v>72</v>
      </c>
      <c r="E33" s="104">
        <v>6</v>
      </c>
      <c r="G33" s="90">
        <v>31</v>
      </c>
      <c r="H33" s="334" t="s">
        <v>11</v>
      </c>
      <c r="I33" s="376">
        <v>3.0543981481481481E-2</v>
      </c>
      <c r="J33" s="91">
        <v>70</v>
      </c>
      <c r="K33" s="92">
        <f t="shared" si="2"/>
        <v>6.1333296147553168E-3</v>
      </c>
    </row>
    <row r="34" spans="1:11" x14ac:dyDescent="0.35">
      <c r="A34" s="94">
        <v>3</v>
      </c>
      <c r="B34" s="90" t="s">
        <v>181</v>
      </c>
      <c r="C34" s="95">
        <f t="shared" si="0"/>
        <v>3.0381944444444444E-2</v>
      </c>
      <c r="D34" s="96">
        <f t="shared" si="1"/>
        <v>71</v>
      </c>
      <c r="E34" s="104">
        <v>6</v>
      </c>
      <c r="G34" s="90">
        <v>32</v>
      </c>
      <c r="H34" s="90" t="s">
        <v>12</v>
      </c>
      <c r="I34" s="376">
        <v>3.1145833333333334E-2</v>
      </c>
      <c r="J34" s="91">
        <v>69</v>
      </c>
      <c r="K34" s="92">
        <f t="shared" si="2"/>
        <v>6.2541834002677373E-3</v>
      </c>
    </row>
    <row r="35" spans="1:11" x14ac:dyDescent="0.35">
      <c r="A35" s="90">
        <v>4</v>
      </c>
      <c r="B35" s="90" t="s">
        <v>12</v>
      </c>
      <c r="C35" s="95">
        <f t="shared" si="0"/>
        <v>3.1145833333333334E-2</v>
      </c>
      <c r="D35" s="96">
        <f t="shared" si="1"/>
        <v>69</v>
      </c>
      <c r="E35" s="104">
        <v>6</v>
      </c>
      <c r="G35" s="90">
        <v>33</v>
      </c>
      <c r="H35" s="84" t="s">
        <v>149</v>
      </c>
      <c r="I35" s="376">
        <v>3.1203703703703702E-2</v>
      </c>
      <c r="J35" s="91">
        <v>68</v>
      </c>
      <c r="K35" s="92">
        <f t="shared" ref="K35" si="3">I35/G$1</f>
        <v>6.2658039565670082E-3</v>
      </c>
    </row>
    <row r="36" spans="1:11" x14ac:dyDescent="0.35">
      <c r="A36" s="90">
        <v>5</v>
      </c>
      <c r="B36" s="84" t="s">
        <v>149</v>
      </c>
      <c r="C36" s="95">
        <f t="shared" si="0"/>
        <v>3.1203703703703702E-2</v>
      </c>
      <c r="D36" s="84">
        <f t="shared" si="1"/>
        <v>68</v>
      </c>
      <c r="E36" s="104">
        <v>6</v>
      </c>
      <c r="G36" s="90">
        <v>34</v>
      </c>
      <c r="H36" s="90" t="s">
        <v>73</v>
      </c>
      <c r="I36" s="376">
        <v>3.1481481481481478E-2</v>
      </c>
      <c r="J36" s="91">
        <v>67</v>
      </c>
      <c r="K36" s="92">
        <f t="shared" ref="K36:K50" si="4">I36/G$1</f>
        <v>6.3215826268035093E-3</v>
      </c>
    </row>
    <row r="37" spans="1:11" x14ac:dyDescent="0.35">
      <c r="A37" s="94">
        <v>6</v>
      </c>
      <c r="B37" s="90" t="s">
        <v>73</v>
      </c>
      <c r="C37" s="95">
        <f t="shared" si="0"/>
        <v>3.1481481481481478E-2</v>
      </c>
      <c r="D37" s="96">
        <f t="shared" si="1"/>
        <v>67</v>
      </c>
      <c r="E37" s="104">
        <v>6</v>
      </c>
      <c r="G37" s="90">
        <v>35</v>
      </c>
      <c r="H37" s="90" t="s">
        <v>168</v>
      </c>
      <c r="I37" s="376">
        <v>3.1747685185185184E-2</v>
      </c>
      <c r="J37" s="91">
        <v>66</v>
      </c>
      <c r="K37" s="92">
        <f t="shared" si="4"/>
        <v>6.3750371857801569E-3</v>
      </c>
    </row>
    <row r="38" spans="1:11" x14ac:dyDescent="0.35">
      <c r="A38" s="90">
        <v>7</v>
      </c>
      <c r="B38" s="90" t="s">
        <v>168</v>
      </c>
      <c r="C38" s="95">
        <f t="shared" si="0"/>
        <v>3.1747685185185184E-2</v>
      </c>
      <c r="D38" s="96">
        <f t="shared" si="1"/>
        <v>66</v>
      </c>
      <c r="E38" s="104">
        <v>6</v>
      </c>
      <c r="G38" s="90">
        <v>36</v>
      </c>
      <c r="H38" s="90" t="s">
        <v>147</v>
      </c>
      <c r="I38" s="376">
        <v>3.1898148148148148E-2</v>
      </c>
      <c r="J38" s="91">
        <v>65</v>
      </c>
      <c r="K38" s="92">
        <f t="shared" si="4"/>
        <v>6.4052506321582619E-3</v>
      </c>
    </row>
    <row r="39" spans="1:11" x14ac:dyDescent="0.35">
      <c r="A39" s="90">
        <v>8</v>
      </c>
      <c r="B39" s="90" t="s">
        <v>277</v>
      </c>
      <c r="C39" s="95">
        <f t="shared" si="0"/>
        <v>3.3020833333333333E-2</v>
      </c>
      <c r="D39" s="96">
        <f t="shared" si="1"/>
        <v>64</v>
      </c>
      <c r="E39" s="104">
        <v>6</v>
      </c>
      <c r="G39" s="90">
        <v>37</v>
      </c>
      <c r="H39" s="90" t="s">
        <v>277</v>
      </c>
      <c r="I39" s="376">
        <v>3.3020833333333333E-2</v>
      </c>
      <c r="J39" s="91">
        <v>64</v>
      </c>
      <c r="K39" s="92">
        <f t="shared" si="4"/>
        <v>6.6306894243641223E-3</v>
      </c>
    </row>
    <row r="40" spans="1:11" x14ac:dyDescent="0.35">
      <c r="A40" s="94">
        <v>9</v>
      </c>
      <c r="B40" s="90" t="s">
        <v>92</v>
      </c>
      <c r="C40" s="95">
        <f t="shared" si="0"/>
        <v>3.3888888888888892E-2</v>
      </c>
      <c r="D40" s="96">
        <f t="shared" si="1"/>
        <v>63</v>
      </c>
      <c r="E40" s="104">
        <v>6</v>
      </c>
      <c r="G40" s="90">
        <v>38</v>
      </c>
      <c r="H40" s="90" t="s">
        <v>92</v>
      </c>
      <c r="I40" s="376">
        <v>3.3888888888888892E-2</v>
      </c>
      <c r="J40" s="91">
        <v>63</v>
      </c>
      <c r="K40" s="92">
        <f t="shared" si="4"/>
        <v>6.8049977688531904E-3</v>
      </c>
    </row>
    <row r="41" spans="1:11" x14ac:dyDescent="0.35">
      <c r="A41" s="94">
        <v>10</v>
      </c>
      <c r="B41" s="90" t="s">
        <v>50</v>
      </c>
      <c r="C41" s="95">
        <f t="shared" si="0"/>
        <v>3.4907407407407408E-2</v>
      </c>
      <c r="D41" s="96">
        <f t="shared" si="1"/>
        <v>62</v>
      </c>
      <c r="E41" s="104">
        <v>6</v>
      </c>
      <c r="G41" s="90">
        <v>39</v>
      </c>
      <c r="H41" s="90" t="s">
        <v>50</v>
      </c>
      <c r="I41" s="376">
        <v>3.4907407407407408E-2</v>
      </c>
      <c r="J41" s="91">
        <v>62</v>
      </c>
      <c r="K41" s="92">
        <f t="shared" si="4"/>
        <v>7.0095195597203626E-3</v>
      </c>
    </row>
    <row r="42" spans="1:11" x14ac:dyDescent="0.35">
      <c r="A42" s="100">
        <v>11</v>
      </c>
      <c r="B42" s="340" t="s">
        <v>58</v>
      </c>
      <c r="C42" s="101">
        <f t="shared" si="0"/>
        <v>3.5208333333333335E-2</v>
      </c>
      <c r="D42" s="102">
        <f t="shared" si="1"/>
        <v>60</v>
      </c>
      <c r="E42" s="109">
        <v>6</v>
      </c>
      <c r="G42" s="90">
        <v>40</v>
      </c>
      <c r="H42" s="334" t="s">
        <v>25</v>
      </c>
      <c r="I42" s="376">
        <v>3.5185185185185187E-2</v>
      </c>
      <c r="J42" s="91">
        <v>61</v>
      </c>
      <c r="K42" s="92">
        <f t="shared" si="4"/>
        <v>7.0652982299568646E-3</v>
      </c>
    </row>
    <row r="43" spans="1:11" x14ac:dyDescent="0.35">
      <c r="A43" s="99">
        <v>1</v>
      </c>
      <c r="B43" s="99" t="s">
        <v>106</v>
      </c>
      <c r="C43" s="86">
        <f t="shared" si="0"/>
        <v>4.0636574074074075E-2</v>
      </c>
      <c r="D43" s="87">
        <f t="shared" si="1"/>
        <v>56</v>
      </c>
      <c r="E43" s="107">
        <v>7</v>
      </c>
      <c r="G43" s="90">
        <v>41</v>
      </c>
      <c r="H43" s="334" t="s">
        <v>58</v>
      </c>
      <c r="I43" s="376">
        <v>3.5208333333333335E-2</v>
      </c>
      <c r="J43" s="91">
        <v>60</v>
      </c>
      <c r="K43" s="92">
        <f t="shared" si="4"/>
        <v>7.0699464524765724E-3</v>
      </c>
    </row>
    <row r="44" spans="1:11" x14ac:dyDescent="0.35">
      <c r="A44" s="94">
        <v>2</v>
      </c>
      <c r="B44" s="90" t="s">
        <v>147</v>
      </c>
      <c r="C44" s="95">
        <f t="shared" si="0"/>
        <v>3.1898148148148148E-2</v>
      </c>
      <c r="D44" s="96">
        <f t="shared" si="1"/>
        <v>65</v>
      </c>
      <c r="E44" s="104">
        <v>7</v>
      </c>
      <c r="G44" s="90">
        <v>42</v>
      </c>
      <c r="H44" s="90" t="s">
        <v>176</v>
      </c>
      <c r="I44" s="376">
        <v>3.5567129629629629E-2</v>
      </c>
      <c r="J44" s="91">
        <v>59</v>
      </c>
      <c r="K44" s="92">
        <f t="shared" si="4"/>
        <v>7.1419939015320531E-3</v>
      </c>
    </row>
    <row r="45" spans="1:11" x14ac:dyDescent="0.35">
      <c r="A45" s="90">
        <v>3</v>
      </c>
      <c r="B45" s="334" t="s">
        <v>25</v>
      </c>
      <c r="C45" s="95">
        <f t="shared" si="0"/>
        <v>3.5185185185185187E-2</v>
      </c>
      <c r="D45" s="96">
        <f t="shared" si="1"/>
        <v>61</v>
      </c>
      <c r="E45" s="104">
        <v>7</v>
      </c>
      <c r="G45" s="90">
        <v>43</v>
      </c>
      <c r="H45" s="334" t="s">
        <v>22</v>
      </c>
      <c r="I45" s="376">
        <v>3.619212962962963E-2</v>
      </c>
      <c r="J45" s="91">
        <v>58</v>
      </c>
      <c r="K45" s="92">
        <f t="shared" si="4"/>
        <v>7.2674959095641823E-3</v>
      </c>
    </row>
    <row r="46" spans="1:11" x14ac:dyDescent="0.35">
      <c r="A46" s="90">
        <v>4</v>
      </c>
      <c r="B46" s="334" t="s">
        <v>22</v>
      </c>
      <c r="C46" s="95">
        <f>VLOOKUP($B46,$H$2:$J$50,2,FALSE)</f>
        <v>3.619212962962963E-2</v>
      </c>
      <c r="D46" s="96">
        <f>VLOOKUP($B46,$H$2:$J$50,3,FALSE)</f>
        <v>58</v>
      </c>
      <c r="E46" s="104">
        <v>7</v>
      </c>
      <c r="G46" s="90">
        <v>44</v>
      </c>
      <c r="H46" s="334" t="s">
        <v>24</v>
      </c>
      <c r="I46" s="376">
        <v>3.90625E-2</v>
      </c>
      <c r="J46" s="91">
        <v>57</v>
      </c>
      <c r="K46" s="92">
        <f t="shared" si="4"/>
        <v>7.8438755020080308E-3</v>
      </c>
    </row>
    <row r="47" spans="1:11" x14ac:dyDescent="0.35">
      <c r="A47" s="94">
        <v>5</v>
      </c>
      <c r="B47" s="334" t="s">
        <v>24</v>
      </c>
      <c r="C47" s="95">
        <f>VLOOKUP($B47,$H$2:$J$50,2,FALSE)</f>
        <v>3.90625E-2</v>
      </c>
      <c r="D47" s="96">
        <f>VLOOKUP($B47,$H$2:$J$50,3,FALSE)</f>
        <v>57</v>
      </c>
      <c r="E47" s="104">
        <v>7</v>
      </c>
      <c r="G47" s="90">
        <v>45</v>
      </c>
      <c r="H47" s="90" t="s">
        <v>106</v>
      </c>
      <c r="I47" s="376">
        <v>4.0636574074074075E-2</v>
      </c>
      <c r="J47" s="91">
        <v>56</v>
      </c>
      <c r="K47" s="92">
        <f t="shared" si="4"/>
        <v>8.1599546333482077E-3</v>
      </c>
    </row>
    <row r="48" spans="1:11" x14ac:dyDescent="0.35">
      <c r="A48" s="100">
        <v>6</v>
      </c>
      <c r="B48" s="340" t="s">
        <v>14</v>
      </c>
      <c r="C48" s="101">
        <f>VLOOKUP($B48,$H$2:$J$50,2,FALSE)</f>
        <v>4.0636574074074075E-2</v>
      </c>
      <c r="D48" s="102">
        <f>VLOOKUP($B48,$H$2:$J$50,3,FALSE)</f>
        <v>55</v>
      </c>
      <c r="E48" s="109">
        <v>7</v>
      </c>
      <c r="G48" s="90">
        <v>46</v>
      </c>
      <c r="H48" s="334" t="s">
        <v>14</v>
      </c>
      <c r="I48" s="376">
        <v>4.0636574074074075E-2</v>
      </c>
      <c r="J48" s="91">
        <v>55</v>
      </c>
      <c r="K48" s="92">
        <f t="shared" si="4"/>
        <v>8.1599546333482077E-3</v>
      </c>
    </row>
    <row r="49" spans="1:11" ht="13" x14ac:dyDescent="0.45">
      <c r="A49" s="99">
        <v>1</v>
      </c>
      <c r="B49" s="233" t="s">
        <v>21</v>
      </c>
      <c r="C49" s="95">
        <f>VLOOKUP($B49,$H$2:$J$50,2,FALSE)</f>
        <v>4.085648148148148E-2</v>
      </c>
      <c r="D49" s="96">
        <f>VLOOKUP($B49,$H$2:$J$50,3,FALSE)</f>
        <v>54</v>
      </c>
      <c r="E49" s="104">
        <v>8</v>
      </c>
      <c r="G49" s="90">
        <v>47</v>
      </c>
      <c r="H49" s="156" t="s">
        <v>21</v>
      </c>
      <c r="I49" s="376">
        <v>4.085648148148148E-2</v>
      </c>
      <c r="J49" s="91">
        <v>54</v>
      </c>
      <c r="K49" s="92">
        <f t="shared" si="4"/>
        <v>8.2041127472854362E-3</v>
      </c>
    </row>
    <row r="50" spans="1:11" x14ac:dyDescent="0.35">
      <c r="A50" s="100">
        <v>2</v>
      </c>
      <c r="B50" s="100" t="s">
        <v>35</v>
      </c>
      <c r="C50" s="101">
        <f>VLOOKUP($B50,$H$2:$J$50,2,FALSE)</f>
        <v>4.7164351851851853E-2</v>
      </c>
      <c r="D50" s="102">
        <f>VLOOKUP($B50,$H$2:$J$50,3,FALSE)</f>
        <v>53</v>
      </c>
      <c r="E50" s="109">
        <v>8</v>
      </c>
      <c r="G50" s="100">
        <v>48</v>
      </c>
      <c r="H50" s="100" t="s">
        <v>35</v>
      </c>
      <c r="I50" s="377">
        <v>4.7164351851851853E-2</v>
      </c>
      <c r="J50" s="120">
        <v>53</v>
      </c>
      <c r="K50" s="121">
        <f t="shared" si="4"/>
        <v>9.470753383905994E-3</v>
      </c>
    </row>
    <row r="51" spans="1:11" ht="13" x14ac:dyDescent="0.45">
      <c r="B51" s="370"/>
      <c r="H51" s="370"/>
    </row>
    <row r="52" spans="1:11" ht="13" x14ac:dyDescent="0.45">
      <c r="B52" s="370"/>
      <c r="H52" s="370"/>
    </row>
    <row r="54" spans="1:11" x14ac:dyDescent="0.35">
      <c r="B54" s="139"/>
      <c r="H54" s="139"/>
    </row>
    <row r="58" spans="1:11" x14ac:dyDescent="0.35">
      <c r="B58" s="25"/>
      <c r="H58" s="25"/>
    </row>
    <row r="60" spans="1:11" x14ac:dyDescent="0.35">
      <c r="B60" s="25"/>
      <c r="H60" s="25"/>
    </row>
    <row r="62" spans="1:11" x14ac:dyDescent="0.35">
      <c r="B62" s="25"/>
      <c r="H62" s="25"/>
    </row>
    <row r="63" spans="1:11" x14ac:dyDescent="0.35">
      <c r="B63" s="25"/>
      <c r="H63" s="25"/>
    </row>
    <row r="64" spans="1:11" x14ac:dyDescent="0.35">
      <c r="B64" s="25"/>
      <c r="H64" s="25"/>
    </row>
    <row r="68" spans="2:8" x14ac:dyDescent="0.35">
      <c r="B68" s="25"/>
      <c r="H68" s="25"/>
    </row>
    <row r="70" spans="2:8" x14ac:dyDescent="0.35">
      <c r="B70" s="25"/>
      <c r="H70" s="25"/>
    </row>
    <row r="71" spans="2:8" x14ac:dyDescent="0.35">
      <c r="B71" s="25"/>
      <c r="H71" s="25"/>
    </row>
    <row r="78" spans="2:8" x14ac:dyDescent="0.35">
      <c r="B78" s="25"/>
      <c r="H78" s="25"/>
    </row>
    <row r="79" spans="2:8" x14ac:dyDescent="0.35">
      <c r="B79" s="25"/>
      <c r="H79" s="25"/>
    </row>
    <row r="80" spans="2:8" x14ac:dyDescent="0.35">
      <c r="B80" s="25"/>
      <c r="H80" s="25"/>
    </row>
    <row r="85" spans="2:8" x14ac:dyDescent="0.35">
      <c r="B85" s="25"/>
      <c r="H85" s="25"/>
    </row>
    <row r="89" spans="2:8" x14ac:dyDescent="0.35">
      <c r="B89" s="25"/>
      <c r="H89" s="25"/>
    </row>
    <row r="90" spans="2:8" x14ac:dyDescent="0.35">
      <c r="B90" s="25"/>
      <c r="H90" s="25"/>
    </row>
    <row r="91" spans="2:8" x14ac:dyDescent="0.35">
      <c r="B91" s="25"/>
      <c r="H91" s="25"/>
    </row>
    <row r="92" spans="2:8" x14ac:dyDescent="0.35">
      <c r="B92" s="25"/>
      <c r="H92" s="25"/>
    </row>
    <row r="93" spans="2:8" ht="12.7" x14ac:dyDescent="0.4">
      <c r="B93" s="11"/>
      <c r="H93" s="11"/>
    </row>
    <row r="94" spans="2:8" x14ac:dyDescent="0.35">
      <c r="B94" s="25"/>
      <c r="H94" s="25"/>
    </row>
    <row r="95" spans="2:8" ht="12.7" x14ac:dyDescent="0.4">
      <c r="B95" s="11"/>
      <c r="H95" s="11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6"/>
      <c r="H115" s="6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AF116"/>
  <sheetViews>
    <sheetView showGridLines="0" showZeros="0" tabSelected="1" workbookViewId="0">
      <selection activeCell="Q112" sqref="Q112"/>
    </sheetView>
  </sheetViews>
  <sheetFormatPr defaultColWidth="9.1171875" defaultRowHeight="14.35" customHeight="1" x14ac:dyDescent="0.5"/>
  <cols>
    <col min="1" max="1" width="4.3515625" style="140" bestFit="1" customWidth="1"/>
    <col min="2" max="2" width="18.87890625" style="141" customWidth="1"/>
    <col min="3" max="3" width="6.5859375" style="141" bestFit="1" customWidth="1"/>
    <col min="4" max="4" width="7.1171875" style="141" bestFit="1" customWidth="1"/>
    <col min="5" max="6" width="3.76171875" style="140" bestFit="1" customWidth="1"/>
    <col min="7" max="7" width="5.41015625" style="140" customWidth="1"/>
    <col min="8" max="14" width="3.76171875" style="140" bestFit="1" customWidth="1"/>
    <col min="15" max="15" width="7.64453125" style="141" customWidth="1"/>
    <col min="16" max="16" width="2.17578125" style="140" customWidth="1"/>
    <col min="17" max="17" width="15.52734375" style="141" customWidth="1"/>
    <col min="18" max="18" width="4.05859375" style="141" bestFit="1" customWidth="1"/>
    <col min="19" max="19" width="12" style="141" bestFit="1" customWidth="1"/>
    <col min="20" max="20" width="5.9375" style="141" bestFit="1" customWidth="1"/>
    <col min="21" max="21" width="6.8203125" style="141" bestFit="1" customWidth="1"/>
    <col min="22" max="31" width="2.76171875" style="141" bestFit="1" customWidth="1"/>
    <col min="32" max="16384" width="9.1171875" style="141"/>
  </cols>
  <sheetData>
    <row r="1" spans="1:32" ht="22" customHeight="1" thickBot="1" x14ac:dyDescent="0.55000000000000004">
      <c r="B1" s="185" t="s">
        <v>4</v>
      </c>
      <c r="C1" s="144"/>
      <c r="D1" s="186" t="s">
        <v>177</v>
      </c>
      <c r="F1" s="186"/>
      <c r="G1" s="147"/>
      <c r="H1" s="147"/>
      <c r="I1" s="147"/>
      <c r="J1" s="147"/>
      <c r="K1" s="147"/>
      <c r="L1" s="147"/>
      <c r="M1" s="147"/>
      <c r="N1" s="147"/>
    </row>
    <row r="2" spans="1:32" s="144" customFormat="1" ht="14.35" customHeight="1" thickBot="1" x14ac:dyDescent="0.55000000000000004">
      <c r="A2" s="142" t="s">
        <v>9</v>
      </c>
      <c r="B2" s="143" t="s">
        <v>8</v>
      </c>
      <c r="C2" s="143" t="s">
        <v>2</v>
      </c>
      <c r="D2" s="143" t="s">
        <v>3</v>
      </c>
      <c r="E2" s="143">
        <v>1</v>
      </c>
      <c r="F2" s="143">
        <v>2</v>
      </c>
      <c r="G2" s="143">
        <v>3</v>
      </c>
      <c r="H2" s="143">
        <v>4</v>
      </c>
      <c r="I2" s="143">
        <v>5</v>
      </c>
      <c r="J2" s="143">
        <v>6</v>
      </c>
      <c r="K2" s="143">
        <v>7</v>
      </c>
      <c r="L2" s="143">
        <v>8</v>
      </c>
      <c r="M2" s="143">
        <v>9</v>
      </c>
      <c r="N2" s="143">
        <v>10</v>
      </c>
      <c r="O2" s="143" t="s">
        <v>7</v>
      </c>
      <c r="P2" s="147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ht="14.35" customHeight="1" x14ac:dyDescent="0.5">
      <c r="A3" s="145">
        <v>1</v>
      </c>
      <c r="B3" s="176" t="s">
        <v>193</v>
      </c>
      <c r="C3" s="145">
        <f t="shared" ref="C3:C34" si="0">COUNTIF(E3:N3,"&gt;0")</f>
        <v>6</v>
      </c>
      <c r="D3" s="145" cm="1">
        <f t="array" ref="D3">SUM(LARGE(E3:N3,{1,2,3,4,5,6}))</f>
        <v>600</v>
      </c>
      <c r="E3" s="145">
        <f>IF(ISERROR(VLOOKUP(B3,'Race 1'!$H$3:$J$90,3,FALSE)),0,VLOOKUP(B3,'Race 1'!$H$3:$J$90,3,FALSE))</f>
        <v>100</v>
      </c>
      <c r="F3" s="145">
        <f>IF(ISERROR(VLOOKUP(B3,'Race 2'!$H$3:$J$90,3,FALSE)),0,VLOOKUP(B3,'Race 2'!$H$3:$J$90,3,FALSE))</f>
        <v>100</v>
      </c>
      <c r="G3" s="145">
        <f>IF(ISERROR(VLOOKUP(B3,'Race 3'!$H$3:$L$90,3,FALSE)),0,VLOOKUP(B3,'Race 3'!$H$3:$L$90,3,FALSE))</f>
        <v>100</v>
      </c>
      <c r="H3" s="145">
        <f>IF(ISERROR(VLOOKUP(B3,'Race 4'!$H$3:$J$89,3,FALSE)),0,VLOOKUP(B3,'Race 4'!$H$3:$J$89,3,FALSE))</f>
        <v>100</v>
      </c>
      <c r="I3" s="145">
        <f>IF(ISERROR(VLOOKUP(B3,'Race 5'!$H$3:$J$90,3,FALSE)),0,VLOOKUP(B3,'Race 5'!$H$3:$J$90,3,FALSE))</f>
        <v>0</v>
      </c>
      <c r="J3" s="145">
        <f>IF(ISERROR(VLOOKUP(B3,'Race 6'!$H$3:$J$90,3,FALSE)),0,VLOOKUP(B3,'Race 6'!$H$3:$J$90,3,FALSE))</f>
        <v>100</v>
      </c>
      <c r="K3" s="145">
        <f>IF(ISERROR(VLOOKUP(B3,'Race 7'!$H$3:$J$90,3,FALSE)),0,VLOOKUP(B3,'Race 7'!$H$3:$J$90,3,FALSE))</f>
        <v>100</v>
      </c>
      <c r="L3" s="145">
        <f>IF(ISERROR(VLOOKUP(B3,'Race 8'!$H$3:$K$77,4,FALSE)),0,VLOOKUP(B3,'Race 8'!$H$3:$K$77,4,FALSE))</f>
        <v>0</v>
      </c>
      <c r="M3" s="145">
        <f>IF(ISERROR(VLOOKUP(B3,'Race 9'!$H$3:$J$79,3,FALSE)),0,VLOOKUP(B3,'Race 9'!$H$3:$J$79,3,FALSE))</f>
        <v>0</v>
      </c>
      <c r="N3" s="145">
        <f>IF(ISERROR(VLOOKUP(B3,'Race 10'!$H$3:$J$90,3,FALSE)),0,VLOOKUP(B3,'Race 10'!$H$3:$J$90,3,FALSE))</f>
        <v>0</v>
      </c>
      <c r="O3" s="388">
        <v>1</v>
      </c>
      <c r="P3" s="140">
        <v>1</v>
      </c>
    </row>
    <row r="4" spans="1:32" ht="14.35" customHeight="1" x14ac:dyDescent="0.5">
      <c r="A4" s="146">
        <v>2</v>
      </c>
      <c r="B4" s="167" t="s">
        <v>192</v>
      </c>
      <c r="C4" s="146">
        <f t="shared" si="0"/>
        <v>10</v>
      </c>
      <c r="D4" s="146" cm="1">
        <f t="array" ref="D4">SUM(LARGE(E4:N4,{1,2,3,4,5,6}))</f>
        <v>597</v>
      </c>
      <c r="E4" s="146">
        <f>IF(ISERROR(VLOOKUP(B4,'Race 1'!$H$3:$J$90,3,FALSE)),0,VLOOKUP(B4,'Race 1'!$H$3:$J$90,3,FALSE))</f>
        <v>98</v>
      </c>
      <c r="F4" s="146">
        <f>IF(ISERROR(VLOOKUP(B4,'Race 2'!$H$3:$J$90,3,FALSE)),0,VLOOKUP(B4,'Race 2'!$H$3:$J$90,3,FALSE))</f>
        <v>95</v>
      </c>
      <c r="G4" s="146">
        <f>IF(ISERROR(VLOOKUP(B4,'Race 3'!$H$3:$L$90,3,FALSE)),0,VLOOKUP(B4,'Race 3'!$H$3:$L$90,3,FALSE))</f>
        <v>93</v>
      </c>
      <c r="H4" s="146">
        <f>IF(ISERROR(VLOOKUP(B4,'Race 4'!$H$3:$J$89,3,FALSE)),0,VLOOKUP(B4,'Race 4'!$H$3:$J$89,3,FALSE))</f>
        <v>96</v>
      </c>
      <c r="I4" s="146">
        <f>IF(ISERROR(VLOOKUP(B4,'Race 5'!$H$3:$J$90,3,FALSE)),0,VLOOKUP(B4,'Race 5'!$H$3:$J$90,3,FALSE))</f>
        <v>100</v>
      </c>
      <c r="J4" s="146">
        <f>IF(ISERROR(VLOOKUP(B4,'Race 6'!$H$3:$J$90,3,FALSE)),0,VLOOKUP(B4,'Race 6'!$H$3:$J$90,3,FALSE))</f>
        <v>99</v>
      </c>
      <c r="K4" s="146">
        <f>IF(ISERROR(VLOOKUP(B4,'Race 7'!$H$3:$J$90,3,FALSE)),0,VLOOKUP(B4,'Race 7'!$H$3:$J$90,3,FALSE))</f>
        <v>99</v>
      </c>
      <c r="L4" s="146">
        <f>IF(ISERROR(VLOOKUP(B4,'Race 8'!$H$3:$K$77,4,FALSE)),0,VLOOKUP(B4,'Race 8'!$H$3:$K$77,4,FALSE))</f>
        <v>100</v>
      </c>
      <c r="M4" s="146">
        <f>IF(ISERROR(VLOOKUP(B4,'Race 9'!$H$3:$J$79,3,FALSE)),0,VLOOKUP(B4,'Race 9'!$H$3:$J$79,3,FALSE))</f>
        <v>100</v>
      </c>
      <c r="N4" s="146">
        <f>IF(ISERROR(VLOOKUP(B4,'Race 10'!$H$3:$J$90,3,FALSE)),0,VLOOKUP(B4,'Race 10'!$H$3:$J$90,3,FALSE))</f>
        <v>99</v>
      </c>
      <c r="O4" s="389"/>
      <c r="P4" s="140">
        <v>1</v>
      </c>
    </row>
    <row r="5" spans="1:32" ht="14.35" customHeight="1" thickBot="1" x14ac:dyDescent="0.55000000000000004">
      <c r="A5" s="348">
        <v>3</v>
      </c>
      <c r="B5" s="349" t="s">
        <v>185</v>
      </c>
      <c r="C5" s="348">
        <f t="shared" si="0"/>
        <v>8</v>
      </c>
      <c r="D5" s="348" cm="1">
        <f t="array" ref="D5">SUM(LARGE(E5:N5,{1,2,3,4,5,6}))</f>
        <v>593</v>
      </c>
      <c r="E5" s="348">
        <f>IF(ISERROR(VLOOKUP(B5,'Race 1'!$H$3:$J$90,3,FALSE)),0,VLOOKUP(B5,'Race 1'!$H$3:$J$90,3,FALSE))</f>
        <v>99</v>
      </c>
      <c r="F5" s="348">
        <f>IF(ISERROR(VLOOKUP(B5,'Race 2'!$H$3:$J$90,3,FALSE)),0,VLOOKUP(B5,'Race 2'!$H$3:$J$90,3,FALSE))</f>
        <v>98</v>
      </c>
      <c r="G5" s="348">
        <f>IF(ISERROR(VLOOKUP(B5,'Race 3'!$H$3:$L$90,3,FALSE)),0,VLOOKUP(B5,'Race 3'!$H$3:$L$90,3,FALSE))</f>
        <v>98</v>
      </c>
      <c r="H5" s="348">
        <f>IF(ISERROR(VLOOKUP(B5,'Race 4'!$H$3:$J$89,3,FALSE)),0,VLOOKUP(B5,'Race 4'!$H$3:$J$89,3,FALSE))</f>
        <v>99</v>
      </c>
      <c r="I5" s="348">
        <f>IF(ISERROR(VLOOKUP(B5,'Race 5'!$H$3:$J$90,3,FALSE)),0,VLOOKUP(B5,'Race 5'!$H$3:$J$90,3,FALSE))</f>
        <v>0</v>
      </c>
      <c r="J5" s="348">
        <f>IF(ISERROR(VLOOKUP(B5,'Race 6'!$H$3:$J$90,3,FALSE)),0,VLOOKUP(B5,'Race 6'!$H$3:$J$90,3,FALSE))</f>
        <v>98</v>
      </c>
      <c r="K5" s="348">
        <f>IF(ISERROR(VLOOKUP(B5,'Race 7'!$H$3:$J$90,3,FALSE)),0,VLOOKUP(B5,'Race 7'!$H$3:$J$90,3,FALSE))</f>
        <v>97</v>
      </c>
      <c r="L5" s="348">
        <f>IF(ISERROR(VLOOKUP(B5,'Race 8'!$H$3:$K$77,4,FALSE)),0,VLOOKUP(B5,'Race 8'!$H$3:$K$77,4,FALSE))</f>
        <v>0</v>
      </c>
      <c r="M5" s="348">
        <f>IF(ISERROR(VLOOKUP(B5,'Race 9'!$H$3:$J$79,3,FALSE)),0,VLOOKUP(B5,'Race 9'!$H$3:$J$79,3,FALSE))</f>
        <v>99</v>
      </c>
      <c r="N5" s="348">
        <f>IF(ISERROR(VLOOKUP(B5,'Race 10'!$H$3:$J$90,3,FALSE)),0,VLOOKUP(B5,'Race 10'!$H$3:$J$90,3,FALSE))</f>
        <v>100</v>
      </c>
      <c r="O5" s="389"/>
      <c r="P5" s="140">
        <v>1</v>
      </c>
    </row>
    <row r="6" spans="1:32" ht="14.35" customHeight="1" x14ac:dyDescent="0.5">
      <c r="A6" s="146">
        <v>4</v>
      </c>
      <c r="B6" s="152" t="s">
        <v>121</v>
      </c>
      <c r="C6" s="146">
        <f t="shared" si="0"/>
        <v>8</v>
      </c>
      <c r="D6" s="146" cm="1">
        <f t="array" ref="D6">SUM(LARGE(E6:N6,{1,2,3,4,5,6}))</f>
        <v>583</v>
      </c>
      <c r="E6" s="146">
        <f>IF(ISERROR(VLOOKUP(B6,'Race 1'!$H$3:$J$90,3,FALSE)),0,VLOOKUP(B6,'Race 1'!$H$3:$J$90,3,FALSE))</f>
        <v>0</v>
      </c>
      <c r="F6" s="146">
        <f>IF(ISERROR(VLOOKUP(B6,'Race 2'!$H$3:$J$90,3,FALSE)),0,VLOOKUP(B6,'Race 2'!$H$3:$J$90,3,FALSE))</f>
        <v>96</v>
      </c>
      <c r="G6" s="146">
        <f>IF(ISERROR(VLOOKUP(B6,'Race 3'!$H$3:$L$90,3,FALSE)),0,VLOOKUP(B6,'Race 3'!$H$3:$L$90,3,FALSE))</f>
        <v>97</v>
      </c>
      <c r="H6" s="146">
        <f>IF(ISERROR(VLOOKUP(B6,'Race 4'!$H$3:$J$89,3,FALSE)),0,VLOOKUP(B6,'Race 4'!$H$3:$J$89,3,FALSE))</f>
        <v>97</v>
      </c>
      <c r="I6" s="146">
        <f>IF(ISERROR(VLOOKUP(B6,'Race 5'!$H$3:$J$90,3,FALSE)),0,VLOOKUP(B6,'Race 5'!$H$3:$J$90,3,FALSE))</f>
        <v>98</v>
      </c>
      <c r="J6" s="146">
        <f>IF(ISERROR(VLOOKUP(B6,'Race 6'!$H$3:$J$90,3,FALSE)),0,VLOOKUP(B6,'Race 6'!$H$3:$J$90,3,FALSE))</f>
        <v>97</v>
      </c>
      <c r="K6" s="146">
        <f>IF(ISERROR(VLOOKUP(B6,'Race 7'!$H$3:$J$90,3,FALSE)),0,VLOOKUP(B6,'Race 7'!$H$3:$J$90,3,FALSE))</f>
        <v>94</v>
      </c>
      <c r="L6" s="146">
        <f>IF(ISERROR(VLOOKUP(B6,'Race 8'!$H$3:$K$77,4,FALSE)),0,VLOOKUP(B6,'Race 8'!$H$3:$K$77,4,FALSE))</f>
        <v>98</v>
      </c>
      <c r="M6" s="146">
        <f>IF(ISERROR(VLOOKUP(B6,'Race 9'!$H$3:$J$79,3,FALSE)),0,VLOOKUP(B6,'Race 9'!$H$3:$J$79,3,FALSE))</f>
        <v>0</v>
      </c>
      <c r="N6" s="146">
        <f>IF(ISERROR(VLOOKUP(B6,'Race 10'!$H$3:$J$90,3,FALSE)),0,VLOOKUP(B6,'Race 10'!$H$3:$J$90,3,FALSE))</f>
        <v>77</v>
      </c>
      <c r="O6" s="389"/>
      <c r="P6" s="140">
        <v>1</v>
      </c>
    </row>
    <row r="7" spans="1:32" ht="14.35" customHeight="1" x14ac:dyDescent="0.5">
      <c r="A7" s="146">
        <v>5</v>
      </c>
      <c r="B7" s="152" t="s">
        <v>38</v>
      </c>
      <c r="C7" s="146">
        <f t="shared" si="0"/>
        <v>6</v>
      </c>
      <c r="D7" s="146" cm="1">
        <f t="array" ref="D7">SUM(LARGE(E7:N7,{1,2,3,4,5,6}))</f>
        <v>581</v>
      </c>
      <c r="E7" s="146">
        <f>IF(ISERROR(VLOOKUP(B7,'Race 1'!$H$3:$J$90,3,FALSE)),0,VLOOKUP(B7,'Race 1'!$H$3:$J$90,3,FALSE))</f>
        <v>0</v>
      </c>
      <c r="F7" s="146">
        <f>IF(ISERROR(VLOOKUP(B7,'Race 2'!$H$3:$J$90,3,FALSE)),0,VLOOKUP(B7,'Race 2'!$H$3:$J$90,3,FALSE))</f>
        <v>97</v>
      </c>
      <c r="G7" s="146">
        <f>IF(ISERROR(VLOOKUP(B7,'Race 3'!$H$3:$L$90,3,FALSE)),0,VLOOKUP(B7,'Race 3'!$H$3:$L$90,3,FALSE))</f>
        <v>94</v>
      </c>
      <c r="H7" s="146">
        <f>IF(ISERROR(VLOOKUP(B7,'Race 4'!$H$3:$J$89,3,FALSE)),0,VLOOKUP(B7,'Race 4'!$H$3:$J$89,3,FALSE))</f>
        <v>98</v>
      </c>
      <c r="I7" s="146">
        <f>IF(ISERROR(VLOOKUP(B7,'Race 5'!$H$3:$J$90,3,FALSE)),0,VLOOKUP(B7,'Race 5'!$H$3:$J$90,3,FALSE))</f>
        <v>0</v>
      </c>
      <c r="J7" s="146">
        <f>IF(ISERROR(VLOOKUP(B7,'Race 6'!$H$3:$J$90,3,FALSE)),0,VLOOKUP(B7,'Race 6'!$H$3:$J$90,3,FALSE))</f>
        <v>0</v>
      </c>
      <c r="K7" s="146">
        <f>IF(ISERROR(VLOOKUP(B7,'Race 7'!$H$3:$J$90,3,FALSE)),0,VLOOKUP(B7,'Race 7'!$H$3:$J$90,3,FALSE))</f>
        <v>96</v>
      </c>
      <c r="L7" s="146">
        <f>IF(ISERROR(VLOOKUP(B7,'Race 8'!$H$3:$K$77,4,FALSE)),0,VLOOKUP(B7,'Race 8'!$H$3:$K$77,4,FALSE))</f>
        <v>0</v>
      </c>
      <c r="M7" s="146">
        <f>IF(ISERROR(VLOOKUP(B7,'Race 9'!$H$3:$J$79,3,FALSE)),0,VLOOKUP(B7,'Race 9'!$H$3:$J$79,3,FALSE))</f>
        <v>98</v>
      </c>
      <c r="N7" s="146">
        <f>IF(ISERROR(VLOOKUP(B7,'Race 10'!$H$3:$J$90,3,FALSE)),0,VLOOKUP(B7,'Race 10'!$H$3:$J$90,3,FALSE))</f>
        <v>98</v>
      </c>
      <c r="O7" s="389"/>
      <c r="P7" s="140">
        <v>1</v>
      </c>
    </row>
    <row r="8" spans="1:32" ht="14.35" customHeight="1" x14ac:dyDescent="0.5">
      <c r="A8" s="146">
        <v>6</v>
      </c>
      <c r="B8" s="167" t="s">
        <v>85</v>
      </c>
      <c r="C8" s="146">
        <f t="shared" si="0"/>
        <v>7</v>
      </c>
      <c r="D8" s="146" cm="1">
        <f t="array" ref="D8">SUM(LARGE(E8:N8,{1,2,3,4,5,6}))</f>
        <v>573</v>
      </c>
      <c r="E8" s="146">
        <f>IF(ISERROR(VLOOKUP(B8,'Race 1'!$H$3:$J$90,3,FALSE)),0,VLOOKUP(B8,'Race 1'!$H$3:$J$90,3,FALSE))</f>
        <v>0</v>
      </c>
      <c r="F8" s="146">
        <f>IF(ISERROR(VLOOKUP(B8,'Race 2'!$H$3:$J$90,3,FALSE)),0,VLOOKUP(B8,'Race 2'!$H$3:$J$90,3,FALSE))</f>
        <v>94</v>
      </c>
      <c r="G8" s="146">
        <f>IF(ISERROR(VLOOKUP(B8,'Race 3'!$H$3:$L$90,3,FALSE)),0,VLOOKUP(B8,'Race 3'!$H$3:$L$90,3,FALSE))</f>
        <v>96</v>
      </c>
      <c r="H8" s="146">
        <f>IF(ISERROR(VLOOKUP(B8,'Race 4'!$H$3:$J$89,3,FALSE)),0,VLOOKUP(B8,'Race 4'!$H$3:$J$89,3,FALSE))</f>
        <v>95</v>
      </c>
      <c r="I8" s="146">
        <f>IF(ISERROR(VLOOKUP(B8,'Race 5'!$H$3:$J$90,3,FALSE)),0,VLOOKUP(B8,'Race 5'!$H$3:$J$90,3,FALSE))</f>
        <v>97</v>
      </c>
      <c r="J8" s="146">
        <f>IF(ISERROR(VLOOKUP(B8,'Race 6'!$H$3:$J$90,3,FALSE)),0,VLOOKUP(B8,'Race 6'!$H$3:$J$90,3,FALSE))</f>
        <v>96</v>
      </c>
      <c r="K8" s="146">
        <f>IF(ISERROR(VLOOKUP(B8,'Race 7'!$H$3:$J$90,3,FALSE)),0,VLOOKUP(B8,'Race 7'!$H$3:$J$90,3,FALSE))</f>
        <v>95</v>
      </c>
      <c r="L8" s="146">
        <f>IF(ISERROR(VLOOKUP(B8,'Race 8'!$H$3:$K$77,4,FALSE)),0,VLOOKUP(B8,'Race 8'!$H$3:$K$77,4,FALSE))</f>
        <v>0</v>
      </c>
      <c r="M8" s="146">
        <f>IF(ISERROR(VLOOKUP(B8,'Race 9'!$H$3:$J$79,3,FALSE)),0,VLOOKUP(B8,'Race 9'!$H$3:$J$79,3,FALSE))</f>
        <v>91</v>
      </c>
      <c r="N8" s="146">
        <f>IF(ISERROR(VLOOKUP(B8,'Race 10'!$H$3:$J$90,3,FALSE)),0,VLOOKUP(B8,'Race 10'!$H$3:$J$90,3,FALSE))</f>
        <v>0</v>
      </c>
      <c r="O8" s="389"/>
      <c r="P8" s="140">
        <v>1</v>
      </c>
    </row>
    <row r="9" spans="1:32" ht="14.35" customHeight="1" x14ac:dyDescent="0.5">
      <c r="A9" s="146">
        <v>7</v>
      </c>
      <c r="B9" s="167" t="s">
        <v>186</v>
      </c>
      <c r="C9" s="146">
        <f t="shared" si="0"/>
        <v>8</v>
      </c>
      <c r="D9" s="146" cm="1">
        <f t="array" ref="D9">SUM(LARGE(E9:N9,{1,2,3,4,5,6}))</f>
        <v>567</v>
      </c>
      <c r="E9" s="146">
        <f>IF(ISERROR(VLOOKUP(B9,'Race 1'!$H$3:$J$90,3,FALSE)),0,VLOOKUP(B9,'Race 1'!$H$3:$J$90,3,FALSE))</f>
        <v>97</v>
      </c>
      <c r="F9" s="146">
        <f>IF(ISERROR(VLOOKUP(B9,'Race 2'!$H$3:$J$90,3,FALSE)),0,VLOOKUP(B9,'Race 2'!$H$3:$J$90,3,FALSE))</f>
        <v>90</v>
      </c>
      <c r="G9" s="146">
        <f>IF(ISERROR(VLOOKUP(B9,'Race 3'!$H$3:$L$90,3,FALSE)),0,VLOOKUP(B9,'Race 3'!$H$3:$L$90,3,FALSE))</f>
        <v>0</v>
      </c>
      <c r="H9" s="146">
        <f>IF(ISERROR(VLOOKUP(B9,'Race 4'!$H$3:$J$89,3,FALSE)),0,VLOOKUP(B9,'Race 4'!$H$3:$J$89,3,FALSE))</f>
        <v>94</v>
      </c>
      <c r="I9" s="146">
        <f>IF(ISERROR(VLOOKUP(B9,'Race 5'!$H$3:$J$90,3,FALSE)),0,VLOOKUP(B9,'Race 5'!$H$3:$J$90,3,FALSE))</f>
        <v>94</v>
      </c>
      <c r="J9" s="146">
        <f>IF(ISERROR(VLOOKUP(B9,'Race 6'!$H$3:$J$90,3,FALSE)),0,VLOOKUP(B9,'Race 6'!$H$3:$J$90,3,FALSE))</f>
        <v>92</v>
      </c>
      <c r="K9" s="146">
        <f>IF(ISERROR(VLOOKUP(B9,'Race 7'!$H$3:$J$90,3,FALSE)),0,VLOOKUP(B9,'Race 7'!$H$3:$J$90,3,FALSE))</f>
        <v>89</v>
      </c>
      <c r="L9" s="146">
        <f>IF(ISERROR(VLOOKUP(B9,'Race 8'!$H$3:$K$77,4,FALSE)),0,VLOOKUP(B9,'Race 8'!$H$3:$K$77,4,FALSE))</f>
        <v>97</v>
      </c>
      <c r="M9" s="146">
        <f>IF(ISERROR(VLOOKUP(B9,'Race 9'!$H$3:$J$79,3,FALSE)),0,VLOOKUP(B9,'Race 9'!$H$3:$J$79,3,FALSE))</f>
        <v>93</v>
      </c>
      <c r="N9" s="146">
        <f>IF(ISERROR(VLOOKUP(B9,'Race 10'!$H$3:$J$90,3,FALSE)),0,VLOOKUP(B9,'Race 10'!$H$3:$J$90,3,FALSE))</f>
        <v>0</v>
      </c>
      <c r="O9" s="389"/>
      <c r="P9" s="140">
        <v>1</v>
      </c>
    </row>
    <row r="10" spans="1:32" ht="14.35" customHeight="1" x14ac:dyDescent="0.5">
      <c r="A10" s="146">
        <v>8</v>
      </c>
      <c r="B10" s="152" t="s">
        <v>112</v>
      </c>
      <c r="C10" s="146">
        <f t="shared" si="0"/>
        <v>9</v>
      </c>
      <c r="D10" s="146" cm="1">
        <f t="array" ref="D10">SUM(LARGE(E10:N10,{1,2,3,4,5,6}))</f>
        <v>566</v>
      </c>
      <c r="E10" s="146">
        <f>IF(ISERROR(VLOOKUP(B10,'Race 1'!$H$3:$J$90,3,FALSE)),0,VLOOKUP(B10,'Race 1'!$H$3:$J$90,3,FALSE))</f>
        <v>95</v>
      </c>
      <c r="F10" s="146">
        <f>IF(ISERROR(VLOOKUP(B10,'Race 2'!$H$3:$J$90,3,FALSE)),0,VLOOKUP(B10,'Race 2'!$H$3:$J$90,3,FALSE))</f>
        <v>91</v>
      </c>
      <c r="G10" s="146">
        <f>IF(ISERROR(VLOOKUP(B10,'Race 3'!$H$3:$L$90,3,FALSE)),0,VLOOKUP(B10,'Race 3'!$H$3:$L$90,3,FALSE))</f>
        <v>91</v>
      </c>
      <c r="H10" s="146">
        <f>IF(ISERROR(VLOOKUP(B10,'Race 4'!$H$3:$J$89,3,FALSE)),0,VLOOKUP(B10,'Race 4'!$H$3:$J$89,3,FALSE))</f>
        <v>93</v>
      </c>
      <c r="I10" s="146">
        <f>IF(ISERROR(VLOOKUP(B10,'Race 5'!$H$3:$J$90,3,FALSE)),0,VLOOKUP(B10,'Race 5'!$H$3:$J$90,3,FALSE))</f>
        <v>93</v>
      </c>
      <c r="J10" s="146">
        <f>IF(ISERROR(VLOOKUP(B10,'Race 6'!$H$3:$J$90,3,FALSE)),0,VLOOKUP(B10,'Race 6'!$H$3:$J$90,3,FALSE))</f>
        <v>89</v>
      </c>
      <c r="K10" s="146">
        <f>IF(ISERROR(VLOOKUP(B10,'Race 7'!$H$3:$J$90,3,FALSE)),0,VLOOKUP(B10,'Race 7'!$H$3:$J$90,3,FALSE))</f>
        <v>84</v>
      </c>
      <c r="L10" s="146">
        <f>IF(ISERROR(VLOOKUP(B10,'Race 8'!$H$3:$K$77,4,FALSE)),0,VLOOKUP(B10,'Race 8'!$H$3:$K$77,4,FALSE))</f>
        <v>0</v>
      </c>
      <c r="M10" s="146">
        <f>IF(ISERROR(VLOOKUP(B10,'Race 9'!$H$3:$J$79,3,FALSE)),0,VLOOKUP(B10,'Race 9'!$H$3:$J$79,3,FALSE))</f>
        <v>97</v>
      </c>
      <c r="N10" s="146">
        <f>IF(ISERROR(VLOOKUP(B10,'Race 10'!$H$3:$J$90,3,FALSE)),0,VLOOKUP(B10,'Race 10'!$H$3:$J$90,3,FALSE))</f>
        <v>97</v>
      </c>
      <c r="O10" s="389"/>
      <c r="P10" s="140">
        <v>1</v>
      </c>
    </row>
    <row r="11" spans="1:32" ht="14.35" customHeight="1" x14ac:dyDescent="0.5">
      <c r="A11" s="146">
        <v>9</v>
      </c>
      <c r="B11" s="152" t="s">
        <v>49</v>
      </c>
      <c r="C11" s="146">
        <f t="shared" si="0"/>
        <v>6</v>
      </c>
      <c r="D11" s="146" cm="1">
        <f t="array" ref="D11">SUM(LARGE(E11:N11,{1,2,3,4,5,6}))</f>
        <v>564</v>
      </c>
      <c r="E11" s="146">
        <f>IF(ISERROR(VLOOKUP(B11,'Race 1'!$H$3:$J$90,3,FALSE)),0,VLOOKUP(B11,'Race 1'!$H$3:$J$90,3,FALSE))</f>
        <v>0</v>
      </c>
      <c r="F11" s="146">
        <f>IF(ISERROR(VLOOKUP(B11,'Race 2'!$H$3:$J$90,3,FALSE)),0,VLOOKUP(B11,'Race 2'!$H$3:$J$90,3,FALSE))</f>
        <v>0</v>
      </c>
      <c r="G11" s="146">
        <f>IF(ISERROR(VLOOKUP(B11,'Race 3'!$H$3:$L$90,3,FALSE)),0,VLOOKUP(B11,'Race 3'!$H$3:$L$90,3,FALSE))</f>
        <v>0</v>
      </c>
      <c r="H11" s="146">
        <f>IF(ISERROR(VLOOKUP(B11,'Race 4'!$H$3:$J$89,3,FALSE)),0,VLOOKUP(B11,'Race 4'!$H$3:$J$89,3,FALSE))</f>
        <v>0</v>
      </c>
      <c r="I11" s="146">
        <f>IF(ISERROR(VLOOKUP(B11,'Race 5'!$H$3:$J$90,3,FALSE)),0,VLOOKUP(B11,'Race 5'!$H$3:$J$90,3,FALSE))</f>
        <v>92</v>
      </c>
      <c r="J11" s="146">
        <f>IF(ISERROR(VLOOKUP(B11,'Race 6'!$H$3:$J$90,3,FALSE)),0,VLOOKUP(B11,'Race 6'!$H$3:$J$90,3,FALSE))</f>
        <v>94</v>
      </c>
      <c r="K11" s="146">
        <f>IF(ISERROR(VLOOKUP(B11,'Race 7'!$H$3:$J$90,3,FALSE)),0,VLOOKUP(B11,'Race 7'!$H$3:$J$90,3,FALSE))</f>
        <v>91</v>
      </c>
      <c r="L11" s="146">
        <f>IF(ISERROR(VLOOKUP(B11,'Race 8'!$H$3:$K$77,4,FALSE)),0,VLOOKUP(B11,'Race 8'!$H$3:$K$77,4,FALSE))</f>
        <v>96</v>
      </c>
      <c r="M11" s="146">
        <f>IF(ISERROR(VLOOKUP(B11,'Race 9'!$H$3:$J$79,3,FALSE)),0,VLOOKUP(B11,'Race 9'!$H$3:$J$79,3,FALSE))</f>
        <v>95</v>
      </c>
      <c r="N11" s="146">
        <f>IF(ISERROR(VLOOKUP(B11,'Race 10'!$H$3:$J$90,3,FALSE)),0,VLOOKUP(B11,'Race 10'!$H$3:$J$90,3,FALSE))</f>
        <v>96</v>
      </c>
      <c r="O11" s="389"/>
      <c r="P11" s="140">
        <v>1</v>
      </c>
    </row>
    <row r="12" spans="1:32" ht="14.35" customHeight="1" x14ac:dyDescent="0.5">
      <c r="A12" s="146">
        <v>10</v>
      </c>
      <c r="B12" s="166" t="s">
        <v>17</v>
      </c>
      <c r="C12" s="146">
        <f t="shared" si="0"/>
        <v>9</v>
      </c>
      <c r="D12" s="146" cm="1">
        <f t="array" ref="D12">SUM(LARGE(E12:N12,{1,2,3,4,5,6}))</f>
        <v>557</v>
      </c>
      <c r="E12" s="146">
        <f>IF(ISERROR(VLOOKUP(B12,'Race 1'!$H$3:$J$90,3,FALSE)),0,VLOOKUP(B12,'Race 1'!$H$3:$J$90,3,FALSE))</f>
        <v>94</v>
      </c>
      <c r="F12" s="146">
        <f>IF(ISERROR(VLOOKUP(B12,'Race 2'!$H$3:$J$90,3,FALSE)),0,VLOOKUP(B12,'Race 2'!$H$3:$J$90,3,FALSE))</f>
        <v>53</v>
      </c>
      <c r="G12" s="146">
        <f>IF(ISERROR(VLOOKUP(B12,'Race 3'!$H$3:$L$90,3,FALSE)),0,VLOOKUP(B12,'Race 3'!$H$3:$L$90,3,FALSE))</f>
        <v>80</v>
      </c>
      <c r="H12" s="146">
        <f>IF(ISERROR(VLOOKUP(B12,'Race 4'!$H$3:$J$89,3,FALSE)),0,VLOOKUP(B12,'Race 4'!$H$3:$J$89,3,FALSE))</f>
        <v>85</v>
      </c>
      <c r="I12" s="146">
        <f>IF(ISERROR(VLOOKUP(B12,'Race 5'!$H$3:$J$90,3,FALSE)),0,VLOOKUP(B12,'Race 5'!$H$3:$J$90,3,FALSE))</f>
        <v>87</v>
      </c>
      <c r="J12" s="146">
        <f>IF(ISERROR(VLOOKUP(B12,'Race 6'!$H$3:$J$90,3,FALSE)),0,VLOOKUP(B12,'Race 6'!$H$3:$J$90,3,FALSE))</f>
        <v>93</v>
      </c>
      <c r="K12" s="146">
        <f>IF(ISERROR(VLOOKUP(B12,'Race 7'!$H$3:$J$90,3,FALSE)),0,VLOOKUP(B12,'Race 7'!$H$3:$J$90,3,FALSE))</f>
        <v>0</v>
      </c>
      <c r="L12" s="146">
        <f>IF(ISERROR(VLOOKUP(B12,'Race 8'!$H$3:$K$77,4,FALSE)),0,VLOOKUP(B12,'Race 8'!$H$3:$K$77,4,FALSE))</f>
        <v>95</v>
      </c>
      <c r="M12" s="146">
        <f>IF(ISERROR(VLOOKUP(B12,'Race 9'!$H$3:$J$79,3,FALSE)),0,VLOOKUP(B12,'Race 9'!$H$3:$J$79,3,FALSE))</f>
        <v>94</v>
      </c>
      <c r="N12" s="146">
        <f>IF(ISERROR(VLOOKUP(B12,'Race 10'!$H$3:$J$90,3,FALSE)),0,VLOOKUP(B12,'Race 10'!$H$3:$J$90,3,FALSE))</f>
        <v>94</v>
      </c>
      <c r="O12" s="389"/>
      <c r="P12" s="140">
        <v>1</v>
      </c>
    </row>
    <row r="13" spans="1:32" ht="14.35" customHeight="1" x14ac:dyDescent="0.5">
      <c r="A13" s="146">
        <v>11</v>
      </c>
      <c r="B13" s="167" t="s">
        <v>195</v>
      </c>
      <c r="C13" s="146">
        <f t="shared" si="0"/>
        <v>6</v>
      </c>
      <c r="D13" s="146" cm="1">
        <f t="array" ref="D13">SUM(LARGE(E13:N13,{1,2,3,4,5,6}))</f>
        <v>548</v>
      </c>
      <c r="E13" s="146">
        <f>IF(ISERROR(VLOOKUP(B13,'Race 1'!$H$3:$J$90,3,FALSE)),0,VLOOKUP(B13,'Race 1'!$H$3:$J$90,3,FALSE))</f>
        <v>93</v>
      </c>
      <c r="F13" s="146">
        <f>IF(ISERROR(VLOOKUP(B13,'Race 2'!$H$3:$J$90,3,FALSE)),0,VLOOKUP(B13,'Race 2'!$H$3:$J$90,3,FALSE))</f>
        <v>0</v>
      </c>
      <c r="G13" s="146">
        <f>IF(ISERROR(VLOOKUP(B13,'Race 3'!$H$3:$L$90,3,FALSE)),0,VLOOKUP(B13,'Race 3'!$H$3:$L$90,3,FALSE))</f>
        <v>89</v>
      </c>
      <c r="H13" s="146">
        <f>IF(ISERROR(VLOOKUP(B13,'Race 4'!$H$3:$J$89,3,FALSE)),0,VLOOKUP(B13,'Race 4'!$H$3:$J$89,3,FALSE))</f>
        <v>92</v>
      </c>
      <c r="I13" s="146">
        <f>IF(ISERROR(VLOOKUP(B13,'Race 5'!$H$3:$J$90,3,FALSE)),0,VLOOKUP(B13,'Race 5'!$H$3:$J$90,3,FALSE))</f>
        <v>91</v>
      </c>
      <c r="J13" s="146">
        <f>IF(ISERROR(VLOOKUP(B13,'Race 6'!$H$3:$J$90,3,FALSE)),0,VLOOKUP(B13,'Race 6'!$H$3:$J$90,3,FALSE))</f>
        <v>91</v>
      </c>
      <c r="K13" s="146">
        <f>IF(ISERROR(VLOOKUP(B13,'Race 7'!$H$3:$J$90,3,FALSE)),0,VLOOKUP(B13,'Race 7'!$H$3:$J$90,3,FALSE))</f>
        <v>92</v>
      </c>
      <c r="L13" s="146">
        <f>IF(ISERROR(VLOOKUP(B13,'Race 8'!$H$3:$K$77,4,FALSE)),0,VLOOKUP(B13,'Race 8'!$H$3:$K$77,4,FALSE))</f>
        <v>0</v>
      </c>
      <c r="M13" s="146">
        <f>IF(ISERROR(VLOOKUP(B13,'Race 9'!$H$3:$J$79,3,FALSE)),0,VLOOKUP(B13,'Race 9'!$H$3:$J$79,3,FALSE))</f>
        <v>0</v>
      </c>
      <c r="N13" s="146">
        <f>IF(ISERROR(VLOOKUP(B13,'Race 10'!$H$3:$J$90,3,FALSE)),0,VLOOKUP(B13,'Race 10'!$H$3:$J$90,3,FALSE))</f>
        <v>0</v>
      </c>
      <c r="O13" s="389"/>
      <c r="P13" s="140">
        <v>1</v>
      </c>
    </row>
    <row r="14" spans="1:32" ht="14.35" customHeight="1" x14ac:dyDescent="0.5">
      <c r="A14" s="146">
        <v>12</v>
      </c>
      <c r="B14" s="167" t="s">
        <v>162</v>
      </c>
      <c r="C14" s="146">
        <f t="shared" si="0"/>
        <v>6</v>
      </c>
      <c r="D14" s="146" cm="1">
        <f t="array" ref="D14">SUM(LARGE(E14:N14,{1,2,3,4,5,6}))</f>
        <v>541</v>
      </c>
      <c r="E14" s="146">
        <f>IF(ISERROR(VLOOKUP(B14,'Race 1'!$H$3:$J$90,3,FALSE)),0,VLOOKUP(B14,'Race 1'!$H$3:$J$90,3,FALSE))</f>
        <v>92</v>
      </c>
      <c r="F14" s="146">
        <f>IF(ISERROR(VLOOKUP(B14,'Race 2'!$H$3:$J$90,3,FALSE)),0,VLOOKUP(B14,'Race 2'!$H$3:$J$90,3,FALSE))</f>
        <v>87</v>
      </c>
      <c r="G14" s="146">
        <f>IF(ISERROR(VLOOKUP(B14,'Race 3'!$H$3:$L$90,3,FALSE)),0,VLOOKUP(B14,'Race 3'!$H$3:$L$90,3,FALSE))</f>
        <v>88</v>
      </c>
      <c r="H14" s="146">
        <f>IF(ISERROR(VLOOKUP(B14,'Race 4'!$H$3:$J$89,3,FALSE)),0,VLOOKUP(B14,'Race 4'!$H$3:$J$89,3,FALSE))</f>
        <v>91</v>
      </c>
      <c r="I14" s="146">
        <f>IF(ISERROR(VLOOKUP(B14,'Race 5'!$H$3:$J$90,3,FALSE)),0,VLOOKUP(B14,'Race 5'!$H$3:$J$90,3,FALSE))</f>
        <v>95</v>
      </c>
      <c r="J14" s="146">
        <f>IF(ISERROR(VLOOKUP(B14,'Race 6'!$H$3:$J$90,3,FALSE)),0,VLOOKUP(B14,'Race 6'!$H$3:$J$90,3,FALSE))</f>
        <v>0</v>
      </c>
      <c r="K14" s="146">
        <f>IF(ISERROR(VLOOKUP(B14,'Race 7'!$H$3:$J$90,3,FALSE)),0,VLOOKUP(B14,'Race 7'!$H$3:$J$90,3,FALSE))</f>
        <v>88</v>
      </c>
      <c r="L14" s="146">
        <f>IF(ISERROR(VLOOKUP(B14,'Race 8'!$H$3:$K$77,4,FALSE)),0,VLOOKUP(B14,'Race 8'!$H$3:$K$77,4,FALSE))</f>
        <v>0</v>
      </c>
      <c r="M14" s="146">
        <f>IF(ISERROR(VLOOKUP(B14,'Race 9'!$H$3:$J$79,3,FALSE)),0,VLOOKUP(B14,'Race 9'!$H$3:$J$79,3,FALSE))</f>
        <v>0</v>
      </c>
      <c r="N14" s="146">
        <f>IF(ISERROR(VLOOKUP(B14,'Race 10'!$H$3:$J$90,3,FALSE)),0,VLOOKUP(B14,'Race 10'!$H$3:$J$90,3,FALSE))</f>
        <v>0</v>
      </c>
      <c r="O14" s="389"/>
      <c r="P14" s="140">
        <v>1</v>
      </c>
    </row>
    <row r="15" spans="1:32" ht="14.35" customHeight="1" x14ac:dyDescent="0.5">
      <c r="A15" s="146">
        <v>13</v>
      </c>
      <c r="B15" s="167" t="s">
        <v>160</v>
      </c>
      <c r="C15" s="146">
        <f t="shared" si="0"/>
        <v>3</v>
      </c>
      <c r="D15" s="146" cm="1">
        <f t="array" ref="D15">SUM(LARGE(E15:N15,{1,2,3,4,5,6}))</f>
        <v>296</v>
      </c>
      <c r="E15" s="146">
        <f>IF(ISERROR(VLOOKUP(B15,'Race 1'!$H$3:$J$90,3,FALSE)),0,VLOOKUP(B15,'Race 1'!$H$3:$J$90,3,FALSE))</f>
        <v>0</v>
      </c>
      <c r="F15" s="146">
        <f>IF(ISERROR(VLOOKUP(B15,'Race 2'!$H$3:$J$90,3,FALSE)),0,VLOOKUP(B15,'Race 2'!$H$3:$J$90,3,FALSE))</f>
        <v>99</v>
      </c>
      <c r="G15" s="146">
        <f>IF(ISERROR(VLOOKUP(B15,'Race 3'!$H$3:$L$90,3,FALSE)),0,VLOOKUP(B15,'Race 3'!$H$3:$L$90,3,FALSE))</f>
        <v>99</v>
      </c>
      <c r="H15" s="146">
        <f>IF(ISERROR(VLOOKUP(B15,'Race 4'!$H$3:$J$89,3,FALSE)),0,VLOOKUP(B15,'Race 4'!$H$3:$J$89,3,FALSE))</f>
        <v>0</v>
      </c>
      <c r="I15" s="146">
        <f>IF(ISERROR(VLOOKUP(B15,'Race 5'!$H$3:$J$90,3,FALSE)),0,VLOOKUP(B15,'Race 5'!$H$3:$J$90,3,FALSE))</f>
        <v>0</v>
      </c>
      <c r="J15" s="146">
        <f>IF(ISERROR(VLOOKUP(B15,'Race 6'!$H$3:$J$90,3,FALSE)),0,VLOOKUP(B15,'Race 6'!$H$3:$J$90,3,FALSE))</f>
        <v>0</v>
      </c>
      <c r="K15" s="146">
        <f>IF(ISERROR(VLOOKUP(B15,'Race 7'!$H$3:$J$90,3,FALSE)),0,VLOOKUP(B15,'Race 7'!$H$3:$J$90,3,FALSE))</f>
        <v>98</v>
      </c>
      <c r="L15" s="146">
        <f>IF(ISERROR(VLOOKUP(B15,'Race 8'!$H$3:$K$77,4,FALSE)),0,VLOOKUP(B15,'Race 8'!$H$3:$K$77,4,FALSE))</f>
        <v>0</v>
      </c>
      <c r="M15" s="146">
        <f>IF(ISERROR(VLOOKUP(B15,'Race 9'!$H$3:$J$79,3,FALSE)),0,VLOOKUP(B15,'Race 9'!$H$3:$J$79,3,FALSE))</f>
        <v>0</v>
      </c>
      <c r="N15" s="146">
        <f>IF(ISERROR(VLOOKUP(B15,'Race 10'!$H$3:$J$90,3,FALSE)),0,VLOOKUP(B15,'Race 10'!$H$3:$J$90,3,FALSE))</f>
        <v>0</v>
      </c>
      <c r="O15" s="389"/>
      <c r="P15" s="140">
        <v>1</v>
      </c>
    </row>
    <row r="16" spans="1:32" ht="14.35" customHeight="1" x14ac:dyDescent="0.5">
      <c r="A16" s="146">
        <v>14</v>
      </c>
      <c r="B16" s="167" t="s">
        <v>161</v>
      </c>
      <c r="C16" s="146">
        <f t="shared" si="0"/>
        <v>3</v>
      </c>
      <c r="D16" s="146" cm="1">
        <f t="array" ref="D16">SUM(LARGE(E16:N16,{1,2,3,4,5,6}))</f>
        <v>293</v>
      </c>
      <c r="E16" s="146">
        <f>IF(ISERROR(VLOOKUP(B16,'Race 1'!$H$3:$J$90,3,FALSE)),0,VLOOKUP(B16,'Race 1'!$H$3:$J$90,3,FALSE))</f>
        <v>0</v>
      </c>
      <c r="F16" s="146">
        <f>IF(ISERROR(VLOOKUP(B16,'Race 2'!$H$3:$J$90,3,FALSE)),0,VLOOKUP(B16,'Race 2'!$H$3:$J$90,3,FALSE))</f>
        <v>0</v>
      </c>
      <c r="G16" s="146">
        <f>IF(ISERROR(VLOOKUP(B16,'Race 3'!$H$3:$L$90,3,FALSE)),0,VLOOKUP(B16,'Race 3'!$H$3:$L$90,3,FALSE))</f>
        <v>95</v>
      </c>
      <c r="H16" s="146">
        <f>IF(ISERROR(VLOOKUP(B16,'Race 4'!$H$3:$J$89,3,FALSE)),0,VLOOKUP(B16,'Race 4'!$H$3:$J$89,3,FALSE))</f>
        <v>0</v>
      </c>
      <c r="I16" s="146">
        <f>IF(ISERROR(VLOOKUP(B16,'Race 5'!$H$3:$J$90,3,FALSE)),0,VLOOKUP(B16,'Race 5'!$H$3:$J$90,3,FALSE))</f>
        <v>99</v>
      </c>
      <c r="J16" s="146">
        <f>IF(ISERROR(VLOOKUP(B16,'Race 6'!$H$3:$J$90,3,FALSE)),0,VLOOKUP(B16,'Race 6'!$H$3:$J$90,3,FALSE))</f>
        <v>0</v>
      </c>
      <c r="K16" s="146">
        <f>IF(ISERROR(VLOOKUP(B16,'Race 7'!$H$3:$J$90,3,FALSE)),0,VLOOKUP(B16,'Race 7'!$H$3:$J$90,3,FALSE))</f>
        <v>0</v>
      </c>
      <c r="L16" s="146">
        <f>IF(ISERROR(VLOOKUP(B16,'Race 8'!$H$3:$K$77,4,FALSE)),0,VLOOKUP(B16,'Race 8'!$H$3:$K$77,4,FALSE))</f>
        <v>99</v>
      </c>
      <c r="M16" s="146">
        <f>IF(ISERROR(VLOOKUP(B16,'Race 9'!$H$3:$J$79,3,FALSE)),0,VLOOKUP(B16,'Race 9'!$H$3:$J$79,3,FALSE))</f>
        <v>0</v>
      </c>
      <c r="N16" s="146">
        <f>IF(ISERROR(VLOOKUP(B16,'Race 10'!$H$3:$J$90,3,FALSE)),0,VLOOKUP(B16,'Race 10'!$H$3:$J$90,3,FALSE))</f>
        <v>0</v>
      </c>
      <c r="O16" s="389"/>
      <c r="P16" s="140">
        <v>1</v>
      </c>
    </row>
    <row r="17" spans="1:16" ht="14.35" customHeight="1" x14ac:dyDescent="0.5">
      <c r="A17" s="146">
        <v>15</v>
      </c>
      <c r="B17" s="152" t="s">
        <v>52</v>
      </c>
      <c r="C17" s="146">
        <f t="shared" si="0"/>
        <v>2</v>
      </c>
      <c r="D17" s="146" cm="1">
        <f t="array" ref="D17">SUM(LARGE(E17:N17,{1,2,3,4,5,6}))</f>
        <v>167</v>
      </c>
      <c r="E17" s="146">
        <f>IF(ISERROR(VLOOKUP(B17,'Race 1'!$H$3:$J$90,3,FALSE)),0,VLOOKUP(B17,'Race 1'!$H$3:$J$90,3,FALSE))</f>
        <v>88</v>
      </c>
      <c r="F17" s="146">
        <f>IF(ISERROR(VLOOKUP(B17,'Race 2'!$H$3:$J$90,3,FALSE)),0,VLOOKUP(B17,'Race 2'!$H$3:$J$90,3,FALSE))</f>
        <v>79</v>
      </c>
      <c r="G17" s="146">
        <f>IF(ISERROR(VLOOKUP(B17,'Race 3'!$H$3:$L$90,3,FALSE)),0,VLOOKUP(B17,'Race 3'!$H$3:$L$90,3,FALSE))</f>
        <v>0</v>
      </c>
      <c r="H17" s="146">
        <f>IF(ISERROR(VLOOKUP(B17,'Race 4'!$H$3:$J$89,3,FALSE)),0,VLOOKUP(B17,'Race 4'!$H$3:$J$89,3,FALSE))</f>
        <v>0</v>
      </c>
      <c r="I17" s="146">
        <f>IF(ISERROR(VLOOKUP(B17,'Race 5'!$H$3:$J$90,3,FALSE)),0,VLOOKUP(B17,'Race 5'!$H$3:$J$90,3,FALSE))</f>
        <v>0</v>
      </c>
      <c r="J17" s="146">
        <f>IF(ISERROR(VLOOKUP(B17,'Race 6'!$H$3:$J$90,3,FALSE)),0,VLOOKUP(B17,'Race 6'!$H$3:$J$90,3,FALSE))</f>
        <v>0</v>
      </c>
      <c r="K17" s="146">
        <f>IF(ISERROR(VLOOKUP(B17,'Race 7'!$H$3:$J$90,3,FALSE)),0,VLOOKUP(B17,'Race 7'!$H$3:$J$90,3,FALSE))</f>
        <v>0</v>
      </c>
      <c r="L17" s="146">
        <f>IF(ISERROR(VLOOKUP(B17,'Race 8'!$H$3:$K$77,4,FALSE)),0,VLOOKUP(B17,'Race 8'!$H$3:$K$77,4,FALSE))</f>
        <v>0</v>
      </c>
      <c r="M17" s="146">
        <f>IF(ISERROR(VLOOKUP(B17,'Race 9'!$H$3:$J$79,3,FALSE)),0,VLOOKUP(B17,'Race 9'!$H$3:$J$79,3,FALSE))</f>
        <v>0</v>
      </c>
      <c r="N17" s="146">
        <f>IF(ISERROR(VLOOKUP(B17,'Race 10'!$H$3:$J$90,3,FALSE)),0,VLOOKUP(B17,'Race 10'!$H$3:$J$90,3,FALSE))</f>
        <v>0</v>
      </c>
      <c r="O17" s="389"/>
      <c r="P17" s="140">
        <v>1</v>
      </c>
    </row>
    <row r="18" spans="1:16" ht="14.35" customHeight="1" x14ac:dyDescent="0.5">
      <c r="A18" s="146">
        <v>16</v>
      </c>
      <c r="B18" s="152" t="s">
        <v>194</v>
      </c>
      <c r="C18" s="146">
        <f t="shared" si="0"/>
        <v>1</v>
      </c>
      <c r="D18" s="146" cm="1">
        <f t="array" ref="D18">SUM(LARGE(E18:N18,{1,2,3,4,5,6}))</f>
        <v>96</v>
      </c>
      <c r="E18" s="146">
        <f>IF(ISERROR(VLOOKUP(B18,'Race 1'!$H$3:$J$90,3,FALSE)),0,VLOOKUP(B18,'Race 1'!$H$3:$J$90,3,FALSE))</f>
        <v>96</v>
      </c>
      <c r="F18" s="146">
        <f>IF(ISERROR(VLOOKUP(B18,'Race 2'!$H$3:$J$90,3,FALSE)),0,VLOOKUP(B18,'Race 2'!$H$3:$J$90,3,FALSE))</f>
        <v>0</v>
      </c>
      <c r="G18" s="146">
        <f>IF(ISERROR(VLOOKUP(B18,'Race 3'!$H$3:$L$90,3,FALSE)),0,VLOOKUP(B18,'Race 3'!$H$3:$L$90,3,FALSE))</f>
        <v>0</v>
      </c>
      <c r="H18" s="146">
        <f>IF(ISERROR(VLOOKUP(B18,'Race 4'!$H$3:$J$89,3,FALSE)),0,VLOOKUP(B18,'Race 4'!$H$3:$J$89,3,FALSE))</f>
        <v>0</v>
      </c>
      <c r="I18" s="146">
        <f>IF(ISERROR(VLOOKUP(B18,'Race 5'!$H$3:$J$90,3,FALSE)),0,VLOOKUP(B18,'Race 5'!$H$3:$J$90,3,FALSE))</f>
        <v>0</v>
      </c>
      <c r="J18" s="146">
        <f>IF(ISERROR(VLOOKUP(B18,'Race 6'!$H$3:$J$90,3,FALSE)),0,VLOOKUP(B18,'Race 6'!$H$3:$J$90,3,FALSE))</f>
        <v>0</v>
      </c>
      <c r="K18" s="146">
        <f>IF(ISERROR(VLOOKUP(B18,'Race 7'!$H$3:$J$90,3,FALSE)),0,VLOOKUP(B18,'Race 7'!$H$3:$J$90,3,FALSE))</f>
        <v>0</v>
      </c>
      <c r="L18" s="146">
        <f>IF(ISERROR(VLOOKUP(B18,'Race 8'!$H$3:$K$77,4,FALSE)),0,VLOOKUP(B18,'Race 8'!$H$3:$K$77,4,FALSE))</f>
        <v>0</v>
      </c>
      <c r="M18" s="146">
        <f>IF(ISERROR(VLOOKUP(B18,'Race 9'!$H$3:$J$79,3,FALSE)),0,VLOOKUP(B18,'Race 9'!$H$3:$J$79,3,FALSE))</f>
        <v>0</v>
      </c>
      <c r="N18" s="146">
        <f>IF(ISERROR(VLOOKUP(B18,'Race 10'!$H$3:$J$90,3,FALSE)),0,VLOOKUP(B18,'Race 10'!$H$3:$J$90,3,FALSE))</f>
        <v>0</v>
      </c>
      <c r="O18" s="389"/>
      <c r="P18" s="140">
        <v>1</v>
      </c>
    </row>
    <row r="19" spans="1:16" ht="14.35" customHeight="1" thickBot="1" x14ac:dyDescent="0.55000000000000004">
      <c r="A19" s="175">
        <v>17</v>
      </c>
      <c r="B19" s="209" t="s">
        <v>93</v>
      </c>
      <c r="C19" s="175">
        <f t="shared" si="0"/>
        <v>1</v>
      </c>
      <c r="D19" s="175" cm="1">
        <f t="array" ref="D19">SUM(LARGE(E19:N19,{1,2,3,4,5,6}))</f>
        <v>92</v>
      </c>
      <c r="E19" s="175">
        <f>IF(ISERROR(VLOOKUP(B19,'Race 1'!$H$3:$J$90,3,FALSE)),0,VLOOKUP(B19,'Race 1'!$H$3:$J$90,3,FALSE))</f>
        <v>0</v>
      </c>
      <c r="F19" s="175">
        <f>IF(ISERROR(VLOOKUP(B19,'Race 2'!$H$3:$J$90,3,FALSE)),0,VLOOKUP(B19,'Race 2'!$H$3:$J$90,3,FALSE))</f>
        <v>92</v>
      </c>
      <c r="G19" s="175">
        <f>IF(ISERROR(VLOOKUP(B19,'Race 3'!$H$3:$L$90,3,FALSE)),0,VLOOKUP(B19,'Race 3'!$H$3:$L$90,3,FALSE))</f>
        <v>0</v>
      </c>
      <c r="H19" s="175">
        <f>IF(ISERROR(VLOOKUP(B19,'Race 4'!$H$3:$J$89,3,FALSE)),0,VLOOKUP(B19,'Race 4'!$H$3:$J$89,3,FALSE))</f>
        <v>0</v>
      </c>
      <c r="I19" s="175">
        <f>IF(ISERROR(VLOOKUP(B19,'Race 5'!$H$3:$J$90,3,FALSE)),0,VLOOKUP(B19,'Race 5'!$H$3:$J$90,3,FALSE))</f>
        <v>0</v>
      </c>
      <c r="J19" s="175">
        <f>IF(ISERROR(VLOOKUP(B19,'Race 6'!$H$3:$J$90,3,FALSE)),0,VLOOKUP(B19,'Race 6'!$H$3:$J$90,3,FALSE))</f>
        <v>0</v>
      </c>
      <c r="K19" s="175">
        <f>IF(ISERROR(VLOOKUP(B19,'Race 7'!$H$3:$J$90,3,FALSE)),0,VLOOKUP(B19,'Race 7'!$H$3:$J$90,3,FALSE))</f>
        <v>0</v>
      </c>
      <c r="L19" s="175">
        <f>IF(ISERROR(VLOOKUP(B19,'Race 8'!$H$3:$K$77,4,FALSE)),0,VLOOKUP(B19,'Race 8'!$H$3:$K$77,4,FALSE))</f>
        <v>0</v>
      </c>
      <c r="M19" s="175">
        <f>IF(ISERROR(VLOOKUP(B19,'Race 9'!$H$3:$J$79,3,FALSE)),0,VLOOKUP(B19,'Race 9'!$H$3:$J$79,3,FALSE))</f>
        <v>0</v>
      </c>
      <c r="N19" s="175">
        <f>IF(ISERROR(VLOOKUP(B19,'Race 10'!$H$3:$J$90,3,FALSE)),0,VLOOKUP(B19,'Race 10'!$H$3:$J$90,3,FALSE))</f>
        <v>0</v>
      </c>
      <c r="O19" s="390"/>
      <c r="P19" s="140">
        <v>1</v>
      </c>
    </row>
    <row r="20" spans="1:16" ht="14.35" customHeight="1" x14ac:dyDescent="0.5">
      <c r="A20" s="145">
        <v>1</v>
      </c>
      <c r="B20" s="199" t="s">
        <v>163</v>
      </c>
      <c r="C20" s="145">
        <f t="shared" si="0"/>
        <v>7</v>
      </c>
      <c r="D20" s="145" cm="1">
        <f t="array" ref="D20">SUM(LARGE(E20:N20,{1,2,3,4,5,6}))</f>
        <v>568</v>
      </c>
      <c r="E20" s="145">
        <f>IF(ISERROR(VLOOKUP(B20,'Race 1'!$H$3:$J$90,3,FALSE)),0,VLOOKUP(B20,'Race 1'!$H$3:$J$90,3,FALSE))</f>
        <v>0</v>
      </c>
      <c r="F20" s="145">
        <f>IF(ISERROR(VLOOKUP(B20,'Race 2'!$H$3:$J$90,3,FALSE)),0,VLOOKUP(B20,'Race 2'!$H$3:$J$90,3,FALSE))</f>
        <v>93</v>
      </c>
      <c r="G20" s="145">
        <f>IF(ISERROR(VLOOKUP(B20,'Race 3'!$H$3:$L$90,3,FALSE)),0,VLOOKUP(B20,'Race 3'!$H$3:$L$90,3,FALSE))</f>
        <v>92</v>
      </c>
      <c r="H20" s="145">
        <f>IF(ISERROR(VLOOKUP(B20,'Race 4'!$H$3:$J$89,3,FALSE)),0,VLOOKUP(B20,'Race 4'!$H$3:$J$89,3,FALSE))</f>
        <v>0</v>
      </c>
      <c r="I20" s="145">
        <f>IF(ISERROR(VLOOKUP(B20,'Race 5'!$H$3:$J$90,3,FALSE)),0,VLOOKUP(B20,'Race 5'!$H$3:$J$90,3,FALSE))</f>
        <v>96</v>
      </c>
      <c r="J20" s="145">
        <f>IF(ISERROR(VLOOKUP(B20,'Race 6'!$H$3:$J$90,3,FALSE)),0,VLOOKUP(B20,'Race 6'!$H$3:$J$90,3,FALSE))</f>
        <v>95</v>
      </c>
      <c r="K20" s="145">
        <f>IF(ISERROR(VLOOKUP(B20,'Race 7'!$H$3:$J$90,3,FALSE)),0,VLOOKUP(B20,'Race 7'!$H$3:$J$90,3,FALSE))</f>
        <v>93</v>
      </c>
      <c r="L20" s="145">
        <f>IF(ISERROR(VLOOKUP(B20,'Race 8'!$H$3:$K$77,4,FALSE)),0,VLOOKUP(B20,'Race 8'!$H$3:$K$77,4,FALSE))</f>
        <v>0</v>
      </c>
      <c r="M20" s="145">
        <f>IF(ISERROR(VLOOKUP(B20,'Race 9'!$H$3:$J$79,3,FALSE)),0,VLOOKUP(B20,'Race 9'!$H$3:$J$79,3,FALSE))</f>
        <v>96</v>
      </c>
      <c r="N20" s="145">
        <f>IF(ISERROR(VLOOKUP(B20,'Race 10'!$H$3:$J$90,3,FALSE)),0,VLOOKUP(B20,'Race 10'!$H$3:$J$90,3,FALSE))</f>
        <v>95</v>
      </c>
      <c r="O20" s="388">
        <v>2</v>
      </c>
      <c r="P20" s="140">
        <v>2</v>
      </c>
    </row>
    <row r="21" spans="1:16" ht="14.35" customHeight="1" x14ac:dyDescent="0.5">
      <c r="A21" s="146">
        <v>2</v>
      </c>
      <c r="B21" s="167" t="s">
        <v>124</v>
      </c>
      <c r="C21" s="146">
        <f t="shared" si="0"/>
        <v>10</v>
      </c>
      <c r="D21" s="146" cm="1">
        <f t="array" ref="D21">SUM(LARGE(E21:N21,{1,2,3,4,5,6}))</f>
        <v>539</v>
      </c>
      <c r="E21" s="146">
        <f>IF(ISERROR(VLOOKUP(B21,'Race 1'!$H$3:$J$90,3,FALSE)),0,VLOOKUP(B21,'Race 1'!$H$3:$J$90,3,FALSE))</f>
        <v>91</v>
      </c>
      <c r="F21" s="146">
        <f>IF(ISERROR(VLOOKUP(B21,'Race 2'!$H$3:$J$90,3,FALSE)),0,VLOOKUP(B21,'Race 2'!$H$3:$J$90,3,FALSE))</f>
        <v>84</v>
      </c>
      <c r="G21" s="146">
        <f>IF(ISERROR(VLOOKUP(B21,'Race 3'!$H$3:$L$90,3,FALSE)),0,VLOOKUP(B21,'Race 3'!$H$3:$L$90,3,FALSE))</f>
        <v>85</v>
      </c>
      <c r="H21" s="146">
        <f>IF(ISERROR(VLOOKUP(B21,'Race 4'!$H$3:$J$89,3,FALSE)),0,VLOOKUP(B21,'Race 4'!$H$3:$J$89,3,FALSE))</f>
        <v>89</v>
      </c>
      <c r="I21" s="146">
        <f>IF(ISERROR(VLOOKUP(B21,'Race 5'!$H$3:$J$90,3,FALSE)),0,VLOOKUP(B21,'Race 5'!$H$3:$J$90,3,FALSE))</f>
        <v>85</v>
      </c>
      <c r="J21" s="146">
        <f>IF(ISERROR(VLOOKUP(B21,'Race 6'!$H$3:$J$90,3,FALSE)),0,VLOOKUP(B21,'Race 6'!$H$3:$J$90,3,FALSE))</f>
        <v>88</v>
      </c>
      <c r="K21" s="146">
        <f>IF(ISERROR(VLOOKUP(B21,'Race 7'!$H$3:$J$90,3,FALSE)),0,VLOOKUP(B21,'Race 7'!$H$3:$J$90,3,FALSE))</f>
        <v>85</v>
      </c>
      <c r="L21" s="146">
        <f>IF(ISERROR(VLOOKUP(B21,'Race 8'!$H$3:$K$77,4,FALSE)),0,VLOOKUP(B21,'Race 8'!$H$3:$K$77,4,FALSE))</f>
        <v>94</v>
      </c>
      <c r="M21" s="146">
        <f>IF(ISERROR(VLOOKUP(B21,'Race 9'!$H$3:$J$79,3,FALSE)),0,VLOOKUP(B21,'Race 9'!$H$3:$J$79,3,FALSE))</f>
        <v>92</v>
      </c>
      <c r="N21" s="146">
        <f>IF(ISERROR(VLOOKUP(B21,'Race 10'!$H$3:$J$90,3,FALSE)),0,VLOOKUP(B21,'Race 10'!$H$3:$J$90,3,FALSE))</f>
        <v>75</v>
      </c>
      <c r="O21" s="389"/>
      <c r="P21" s="140">
        <v>2</v>
      </c>
    </row>
    <row r="22" spans="1:16" ht="14.35" customHeight="1" thickBot="1" x14ac:dyDescent="0.55000000000000004">
      <c r="A22" s="348">
        <v>3</v>
      </c>
      <c r="B22" s="349" t="s">
        <v>178</v>
      </c>
      <c r="C22" s="348">
        <f t="shared" si="0"/>
        <v>7</v>
      </c>
      <c r="D22" s="348" cm="1">
        <f t="array" ref="D22">SUM(LARGE(E22:N22,{1,2,3,4,5,6}))</f>
        <v>533</v>
      </c>
      <c r="E22" s="348">
        <f>IF(ISERROR(VLOOKUP(B22,'Race 1'!$H$3:$J$90,3,FALSE)),0,VLOOKUP(B22,'Race 1'!$H$3:$J$90,3,FALSE))</f>
        <v>0</v>
      </c>
      <c r="F22" s="348">
        <f>IF(ISERROR(VLOOKUP(B22,'Race 2'!$H$3:$J$90,3,FALSE)),0,VLOOKUP(B22,'Race 2'!$H$3:$J$90,3,FALSE))</f>
        <v>88</v>
      </c>
      <c r="G22" s="348">
        <f>IF(ISERROR(VLOOKUP(B22,'Race 3'!$H$3:$L$90,3,FALSE)),0,VLOOKUP(B22,'Race 3'!$H$3:$L$90,3,FALSE))</f>
        <v>87</v>
      </c>
      <c r="H22" s="348">
        <f>IF(ISERROR(VLOOKUP(B22,'Race 4'!$H$3:$J$89,3,FALSE)),0,VLOOKUP(B22,'Race 4'!$H$3:$J$89,3,FALSE))</f>
        <v>88</v>
      </c>
      <c r="I22" s="348">
        <f>IF(ISERROR(VLOOKUP(B22,'Race 5'!$H$3:$J$90,3,FALSE)),0,VLOOKUP(B22,'Race 5'!$H$3:$J$90,3,FALSE))</f>
        <v>0</v>
      </c>
      <c r="J22" s="348">
        <f>IF(ISERROR(VLOOKUP(B22,'Race 6'!$H$3:$J$90,3,FALSE)),0,VLOOKUP(B22,'Race 6'!$H$3:$J$90,3,FALSE))</f>
        <v>0</v>
      </c>
      <c r="K22" s="348">
        <f>IF(ISERROR(VLOOKUP(B22,'Race 7'!$H$3:$J$90,3,FALSE)),0,VLOOKUP(B22,'Race 7'!$H$3:$J$90,3,FALSE))</f>
        <v>87</v>
      </c>
      <c r="L22" s="348">
        <f>IF(ISERROR(VLOOKUP(B22,'Race 8'!$H$3:$K$77,4,FALSE)),0,VLOOKUP(B22,'Race 8'!$H$3:$K$77,4,FALSE))</f>
        <v>93</v>
      </c>
      <c r="M22" s="348">
        <f>IF(ISERROR(VLOOKUP(B22,'Race 9'!$H$3:$J$79,3,FALSE)),0,VLOOKUP(B22,'Race 9'!$H$3:$J$79,3,FALSE))</f>
        <v>90</v>
      </c>
      <c r="N22" s="348">
        <f>IF(ISERROR(VLOOKUP(B22,'Race 10'!$H$3:$J$90,3,FALSE)),0,VLOOKUP(B22,'Race 10'!$H$3:$J$90,3,FALSE))</f>
        <v>74</v>
      </c>
      <c r="O22" s="389"/>
      <c r="P22" s="140">
        <v>2</v>
      </c>
    </row>
    <row r="23" spans="1:16" ht="14.35" customHeight="1" x14ac:dyDescent="0.5">
      <c r="A23" s="146">
        <v>4</v>
      </c>
      <c r="B23" s="167" t="s">
        <v>86</v>
      </c>
      <c r="C23" s="146">
        <f t="shared" si="0"/>
        <v>7</v>
      </c>
      <c r="D23" s="146" cm="1">
        <f t="array" ref="D23">SUM(LARGE(E23:N23,{1,2,3,4,5,6}))</f>
        <v>502</v>
      </c>
      <c r="E23" s="146">
        <f>IF(ISERROR(VLOOKUP(B23,'Race 1'!$H$3:$J$90,3,FALSE)),0,VLOOKUP(B23,'Race 1'!$H$3:$J$90,3,FALSE))</f>
        <v>87</v>
      </c>
      <c r="F23" s="146">
        <f>IF(ISERROR(VLOOKUP(B23,'Race 2'!$H$3:$J$90,3,FALSE)),0,VLOOKUP(B23,'Race 2'!$H$3:$J$90,3,FALSE))</f>
        <v>81</v>
      </c>
      <c r="G23" s="146">
        <f>IF(ISERROR(VLOOKUP(B23,'Race 3'!$H$3:$L$90,3,FALSE)),0,VLOOKUP(B23,'Race 3'!$H$3:$L$90,3,FALSE))</f>
        <v>0</v>
      </c>
      <c r="H23" s="146">
        <f>IF(ISERROR(VLOOKUP(B23,'Race 4'!$H$3:$J$89,3,FALSE)),0,VLOOKUP(B23,'Race 4'!$H$3:$J$89,3,FALSE))</f>
        <v>84</v>
      </c>
      <c r="I23" s="146">
        <f>IF(ISERROR(VLOOKUP(B23,'Race 5'!$H$3:$J$90,3,FALSE)),0,VLOOKUP(B23,'Race 5'!$H$3:$J$90,3,FALSE))</f>
        <v>78</v>
      </c>
      <c r="J23" s="146">
        <f>IF(ISERROR(VLOOKUP(B23,'Race 6'!$H$3:$J$90,3,FALSE)),0,VLOOKUP(B23,'Race 6'!$H$3:$J$90,3,FALSE))</f>
        <v>83</v>
      </c>
      <c r="K23" s="146">
        <f>IF(ISERROR(VLOOKUP(B23,'Race 7'!$H$3:$J$90,3,FALSE)),0,VLOOKUP(B23,'Race 7'!$H$3:$J$90,3,FALSE))</f>
        <v>80</v>
      </c>
      <c r="L23" s="146">
        <f>IF(ISERROR(VLOOKUP(B23,'Race 8'!$H$3:$K$77,4,FALSE)),0,VLOOKUP(B23,'Race 8'!$H$3:$K$77,4,FALSE))</f>
        <v>0</v>
      </c>
      <c r="M23" s="146">
        <f>IF(ISERROR(VLOOKUP(B23,'Race 9'!$H$3:$J$79,3,FALSE)),0,VLOOKUP(B23,'Race 9'!$H$3:$J$79,3,FALSE))</f>
        <v>87</v>
      </c>
      <c r="N23" s="146"/>
      <c r="O23" s="389"/>
      <c r="P23" s="140">
        <v>2</v>
      </c>
    </row>
    <row r="24" spans="1:16" ht="14.35" customHeight="1" x14ac:dyDescent="0.5">
      <c r="A24" s="146">
        <v>5</v>
      </c>
      <c r="B24" s="167" t="s">
        <v>165</v>
      </c>
      <c r="C24" s="146">
        <f t="shared" si="0"/>
        <v>10</v>
      </c>
      <c r="D24" s="146" cm="1">
        <f t="array" ref="D24">SUM(LARGE(E24:N24,{1,2,3,4,5,6}))</f>
        <v>502</v>
      </c>
      <c r="E24" s="146">
        <f>IF(ISERROR(VLOOKUP(B24,'Race 1'!$H$3:$J$90,3,FALSE)),0,VLOOKUP(B24,'Race 1'!$H$3:$J$90,3,FALSE))</f>
        <v>78</v>
      </c>
      <c r="F24" s="146">
        <f>IF(ISERROR(VLOOKUP(B24,'Race 2'!$H$3:$J$90,3,FALSE)),0,VLOOKUP(B24,'Race 2'!$H$3:$J$90,3,FALSE))</f>
        <v>64</v>
      </c>
      <c r="G24" s="146">
        <f>IF(ISERROR(VLOOKUP(B24,'Race 3'!$H$3:$L$90,3,FALSE)),0,VLOOKUP(B24,'Race 3'!$H$3:$L$90,3,FALSE))</f>
        <v>73</v>
      </c>
      <c r="H24" s="146">
        <f>IF(ISERROR(VLOOKUP(B24,'Race 4'!$H$3:$J$89,3,FALSE)),0,VLOOKUP(B24,'Race 4'!$H$3:$J$89,3,FALSE))</f>
        <v>80</v>
      </c>
      <c r="I24" s="146">
        <f>IF(ISERROR(VLOOKUP(B24,'Race 5'!$H$3:$J$90,3,FALSE)),0,VLOOKUP(B24,'Race 5'!$H$3:$J$90,3,FALSE))</f>
        <v>84</v>
      </c>
      <c r="J24" s="146">
        <f>IF(ISERROR(VLOOKUP(B24,'Race 6'!$H$3:$J$90,3,FALSE)),0,VLOOKUP(B24,'Race 6'!$H$3:$J$90,3,FALSE))</f>
        <v>82</v>
      </c>
      <c r="K24" s="146">
        <f>IF(ISERROR(VLOOKUP(B24,'Race 7'!$H$3:$J$90,3,FALSE)),0,VLOOKUP(B24,'Race 7'!$H$3:$J$90,3,FALSE))</f>
        <v>72</v>
      </c>
      <c r="L24" s="146">
        <f>IF(ISERROR(VLOOKUP(B24,'Race 8'!$H$3:$K$77,4,FALSE)),0,VLOOKUP(B24,'Race 8'!$H$3:$K$77,4,FALSE))</f>
        <v>85</v>
      </c>
      <c r="M24" s="146">
        <f>IF(ISERROR(VLOOKUP(B24,'Race 9'!$H$3:$J$79,3,FALSE)),0,VLOOKUP(B24,'Race 9'!$H$3:$J$79,3,FALSE))</f>
        <v>83</v>
      </c>
      <c r="N24" s="146">
        <f>IF(ISERROR(VLOOKUP(B24,'Race 10'!$H$3:$J$90,3,FALSE)),0,VLOOKUP(B24,'Race 10'!$H$3:$J$90,3,FALSE))</f>
        <v>88</v>
      </c>
      <c r="O24" s="389"/>
      <c r="P24" s="140">
        <v>2</v>
      </c>
    </row>
    <row r="25" spans="1:16" ht="14.35" customHeight="1" x14ac:dyDescent="0.5">
      <c r="A25" s="146">
        <v>6</v>
      </c>
      <c r="B25" s="167" t="s">
        <v>79</v>
      </c>
      <c r="C25" s="146">
        <f t="shared" si="0"/>
        <v>6</v>
      </c>
      <c r="D25" s="146" cm="1">
        <f t="array" ref="D25">SUM(LARGE(E25:N25,{1,2,3,4,5,6}))</f>
        <v>481</v>
      </c>
      <c r="E25" s="146">
        <f>IF(ISERROR(VLOOKUP(B25,'Race 1'!$H$3:$J$90,3,FALSE)),0,VLOOKUP(B25,'Race 1'!$H$3:$J$90,3,FALSE))</f>
        <v>0</v>
      </c>
      <c r="F25" s="146">
        <f>IF(ISERROR(VLOOKUP(B25,'Race 2'!$H$3:$J$90,3,FALSE)),0,VLOOKUP(B25,'Race 2'!$H$3:$J$90,3,FALSE))</f>
        <v>0</v>
      </c>
      <c r="G25" s="146">
        <f>IF(ISERROR(VLOOKUP(B25,'Race 3'!$H$3:$L$90,3,FALSE)),0,VLOOKUP(B25,'Race 3'!$H$3:$L$90,3,FALSE))</f>
        <v>76</v>
      </c>
      <c r="H25" s="146">
        <f>IF(ISERROR(VLOOKUP(B25,'Race 4'!$H$3:$J$89,3,FALSE)),0,VLOOKUP(B25,'Race 4'!$H$3:$J$89,3,FALSE))</f>
        <v>70</v>
      </c>
      <c r="I25" s="146">
        <f>IF(ISERROR(VLOOKUP(B25,'Race 5'!$H$3:$J$90,3,FALSE)),0,VLOOKUP(B25,'Race 5'!$H$3:$J$90,3,FALSE))</f>
        <v>81</v>
      </c>
      <c r="J25" s="146">
        <f>IF(ISERROR(VLOOKUP(B25,'Race 6'!$H$3:$J$90,3,FALSE)),0,VLOOKUP(B25,'Race 6'!$H$3:$J$90,3,FALSE))</f>
        <v>72</v>
      </c>
      <c r="K25" s="146">
        <f>IF(ISERROR(VLOOKUP(B25,'Race 7'!$H$3:$J$90,3,FALSE)),0,VLOOKUP(B25,'Race 7'!$H$3:$J$90,3,FALSE))</f>
        <v>0</v>
      </c>
      <c r="L25" s="146">
        <f>IF(ISERROR(VLOOKUP(B25,'Race 8'!$H$3:$K$77,4,FALSE)),0,VLOOKUP(B25,'Race 8'!$H$3:$K$77,4,FALSE))</f>
        <v>0</v>
      </c>
      <c r="M25" s="146">
        <f>IF(ISERROR(VLOOKUP(B25,'Race 9'!$H$3:$J$79,3,FALSE)),0,VLOOKUP(B25,'Race 9'!$H$3:$J$79,3,FALSE))</f>
        <v>89</v>
      </c>
      <c r="N25" s="146">
        <f>IF(ISERROR(VLOOKUP(B25,'Race 10'!$H$3:$J$90,3,FALSE)),0,VLOOKUP(B25,'Race 10'!$H$3:$J$90,3,FALSE))</f>
        <v>93</v>
      </c>
      <c r="O25" s="389"/>
      <c r="P25" s="140">
        <v>2</v>
      </c>
    </row>
    <row r="26" spans="1:16" ht="14.35" customHeight="1" x14ac:dyDescent="0.5">
      <c r="A26" s="146">
        <v>7</v>
      </c>
      <c r="B26" s="167" t="s">
        <v>174</v>
      </c>
      <c r="C26" s="146">
        <f t="shared" si="0"/>
        <v>5</v>
      </c>
      <c r="D26" s="146" cm="1">
        <f t="array" ref="D26">SUM(LARGE(E26:N26,{1,2,3,4,5,6}))</f>
        <v>435</v>
      </c>
      <c r="E26" s="146">
        <f>IF(ISERROR(VLOOKUP(B26,'Race 1'!$H$3:$J$90,3,FALSE)),0,VLOOKUP(B26,'Race 1'!$H$3:$J$90,3,FALSE))</f>
        <v>86</v>
      </c>
      <c r="F26" s="146">
        <f>IF(ISERROR(VLOOKUP(B26,'Race 2'!$H$3:$J$90,3,FALSE)),0,VLOOKUP(B26,'Race 2'!$H$3:$J$90,3,FALSE))</f>
        <v>86</v>
      </c>
      <c r="G26" s="146">
        <f>IF(ISERROR(VLOOKUP(B26,'Race 3'!$H$3:$L$90,3,FALSE)),0,VLOOKUP(B26,'Race 3'!$H$3:$L$90,3,FALSE))</f>
        <v>83</v>
      </c>
      <c r="H26" s="146">
        <f>IF(ISERROR(VLOOKUP(B26,'Race 4'!$H$3:$J$89,3,FALSE)),0,VLOOKUP(B26,'Race 4'!$H$3:$J$89,3,FALSE))</f>
        <v>0</v>
      </c>
      <c r="I26" s="146">
        <f>IF(ISERROR(VLOOKUP(B26,'Race 5'!$H$3:$J$90,3,FALSE)),0,VLOOKUP(B26,'Race 5'!$H$3:$J$90,3,FALSE))</f>
        <v>90</v>
      </c>
      <c r="J26" s="146">
        <f>IF(ISERROR(VLOOKUP(B26,'Race 6'!$H$3:$J$90,3,FALSE)),0,VLOOKUP(B26,'Race 6'!$H$3:$J$90,3,FALSE))</f>
        <v>90</v>
      </c>
      <c r="K26" s="146">
        <f>IF(ISERROR(VLOOKUP(B26,'Race 7'!$H$3:$J$90,3,FALSE)),0,VLOOKUP(B26,'Race 7'!$H$3:$J$90,3,FALSE))</f>
        <v>0</v>
      </c>
      <c r="L26" s="146">
        <f>IF(ISERROR(VLOOKUP(B26,'Race 8'!$H$3:$K$77,4,FALSE)),0,VLOOKUP(B26,'Race 8'!$H$3:$K$77,4,FALSE))</f>
        <v>0</v>
      </c>
      <c r="M26" s="146">
        <f>IF(ISERROR(VLOOKUP(B26,'Race 9'!$H$3:$J$79,3,FALSE)),0,VLOOKUP(B26,'Race 9'!$H$3:$J$79,3,FALSE))</f>
        <v>0</v>
      </c>
      <c r="N26" s="146">
        <f>IF(ISERROR(VLOOKUP(B26,'Race 10'!$H$3:$J$90,3,FALSE)),0,VLOOKUP(B26,'Race 10'!$H$3:$J$90,3,FALSE))</f>
        <v>0</v>
      </c>
      <c r="O26" s="389"/>
      <c r="P26" s="140">
        <v>2</v>
      </c>
    </row>
    <row r="27" spans="1:16" ht="14.35" customHeight="1" x14ac:dyDescent="0.5">
      <c r="A27" s="146">
        <v>8</v>
      </c>
      <c r="B27" s="167" t="s">
        <v>183</v>
      </c>
      <c r="C27" s="146">
        <f t="shared" si="0"/>
        <v>5</v>
      </c>
      <c r="D27" s="146" cm="1">
        <f t="array" ref="D27">SUM(LARGE(E27:N27,{1,2,3,4,5,6}))</f>
        <v>434</v>
      </c>
      <c r="E27" s="146">
        <f>IF(ISERROR(VLOOKUP(B27,'Race 1'!$H$3:$J$90,3,FALSE)),0,VLOOKUP(B27,'Race 1'!$H$3:$J$90,3,FALSE))</f>
        <v>0</v>
      </c>
      <c r="F27" s="146">
        <f>IF(ISERROR(VLOOKUP(B27,'Race 2'!$H$3:$J$90,3,FALSE)),0,VLOOKUP(B27,'Race 2'!$H$3:$J$90,3,FALSE))</f>
        <v>85</v>
      </c>
      <c r="G27" s="146">
        <f>IF(ISERROR(VLOOKUP(B27,'Race 3'!$H$3:$L$90,3,FALSE)),0,VLOOKUP(B27,'Race 3'!$H$3:$L$90,3,FALSE))</f>
        <v>84</v>
      </c>
      <c r="H27" s="146">
        <f>IF(ISERROR(VLOOKUP(B27,'Race 4'!$H$3:$J$89,3,FALSE)),0,VLOOKUP(B27,'Race 4'!$H$3:$J$89,3,FALSE))</f>
        <v>0</v>
      </c>
      <c r="I27" s="146">
        <f>IF(ISERROR(VLOOKUP(B27,'Race 5'!$H$3:$J$90,3,FALSE)),0,VLOOKUP(B27,'Race 5'!$H$3:$J$90,3,FALSE))</f>
        <v>88</v>
      </c>
      <c r="J27" s="146">
        <f>IF(ISERROR(VLOOKUP(B27,'Race 6'!$H$3:$J$90,3,FALSE)),0,VLOOKUP(B27,'Race 6'!$H$3:$J$90,3,FALSE))</f>
        <v>87</v>
      </c>
      <c r="K27" s="146">
        <f>IF(ISERROR(VLOOKUP(B27,'Race 7'!$H$3:$J$90,3,FALSE)),0,VLOOKUP(B27,'Race 7'!$H$3:$J$90,3,FALSE))</f>
        <v>90</v>
      </c>
      <c r="L27" s="146">
        <f>IF(ISERROR(VLOOKUP(B27,'Race 8'!$H$3:$K$77,4,FALSE)),0,VLOOKUP(B27,'Race 8'!$H$3:$K$77,4,FALSE))</f>
        <v>0</v>
      </c>
      <c r="M27" s="146">
        <f>IF(ISERROR(VLOOKUP(B27,'Race 9'!$H$3:$J$79,3,FALSE)),0,VLOOKUP(B27,'Race 9'!$H$3:$J$79,3,FALSE))</f>
        <v>0</v>
      </c>
      <c r="N27" s="146">
        <f>IF(ISERROR(VLOOKUP(B27,'Race 10'!$H$3:$J$90,3,FALSE)),0,VLOOKUP(B27,'Race 10'!$H$3:$J$90,3,FALSE))</f>
        <v>0</v>
      </c>
      <c r="O27" s="389"/>
      <c r="P27" s="140">
        <v>2</v>
      </c>
    </row>
    <row r="28" spans="1:16" ht="14.35" customHeight="1" x14ac:dyDescent="0.5">
      <c r="A28" s="146">
        <v>9</v>
      </c>
      <c r="B28" s="152" t="s">
        <v>157</v>
      </c>
      <c r="C28" s="146">
        <f t="shared" si="0"/>
        <v>4</v>
      </c>
      <c r="D28" s="146" cm="1">
        <f t="array" ref="D28">SUM(LARGE(E28:N28,{1,2,3,4,5,6}))</f>
        <v>331</v>
      </c>
      <c r="E28" s="146">
        <f>IF(ISERROR(VLOOKUP(B28,'Race 1'!$H$3:$J$90,3,FALSE)),0,VLOOKUP(B28,'Race 1'!$H$3:$J$90,3,FALSE))</f>
        <v>85</v>
      </c>
      <c r="F28" s="146">
        <f>IF(ISERROR(VLOOKUP(B28,'Race 2'!$H$3:$J$90,3,FALSE)),0,VLOOKUP(B28,'Race 2'!$H$3:$J$90,3,FALSE))</f>
        <v>83</v>
      </c>
      <c r="G28" s="146">
        <f>IF(ISERROR(VLOOKUP(B28,'Race 3'!$H$3:$L$90,3,FALSE)),0,VLOOKUP(B28,'Race 3'!$H$3:$L$90,3,FALSE))</f>
        <v>0</v>
      </c>
      <c r="H28" s="146">
        <f>IF(ISERROR(VLOOKUP(B28,'Race 4'!$H$3:$J$89,3,FALSE)),0,VLOOKUP(B28,'Race 4'!$H$3:$J$89,3,FALSE))</f>
        <v>81</v>
      </c>
      <c r="I28" s="146">
        <f>IF(ISERROR(VLOOKUP(B28,'Race 5'!$H$3:$J$90,3,FALSE)),0,VLOOKUP(B28,'Race 5'!$H$3:$J$90,3,FALSE))</f>
        <v>0</v>
      </c>
      <c r="J28" s="146">
        <f>IF(ISERROR(VLOOKUP(B28,'Race 6'!$H$3:$J$90,3,FALSE)),0,VLOOKUP(B28,'Race 6'!$H$3:$J$90,3,FALSE))</f>
        <v>0</v>
      </c>
      <c r="K28" s="146">
        <f>IF(ISERROR(VLOOKUP(B28,'Race 7'!$H$3:$J$90,3,FALSE)),0,VLOOKUP(B28,'Race 7'!$H$3:$J$90,3,FALSE))</f>
        <v>82</v>
      </c>
      <c r="L28" s="146">
        <f>IF(ISERROR(VLOOKUP(B28,'Race 8'!$H$3:$K$77,4,FALSE)),0,VLOOKUP(B28,'Race 8'!$H$3:$K$77,4,FALSE))</f>
        <v>0</v>
      </c>
      <c r="M28" s="146">
        <f>IF(ISERROR(VLOOKUP(B28,'Race 9'!$H$3:$J$79,3,FALSE)),0,VLOOKUP(B28,'Race 9'!$H$3:$J$79,3,FALSE))</f>
        <v>0</v>
      </c>
      <c r="N28" s="146">
        <f>IF(ISERROR(VLOOKUP(B28,'Race 10'!$H$3:$J$90,3,FALSE)),0,VLOOKUP(B28,'Race 10'!$H$3:$J$90,3,FALSE))</f>
        <v>0</v>
      </c>
      <c r="O28" s="389"/>
      <c r="P28" s="140">
        <v>2</v>
      </c>
    </row>
    <row r="29" spans="1:16" ht="14.35" customHeight="1" x14ac:dyDescent="0.5">
      <c r="A29" s="146">
        <v>10</v>
      </c>
      <c r="B29" s="167" t="s">
        <v>119</v>
      </c>
      <c r="C29" s="146">
        <f t="shared" si="0"/>
        <v>4</v>
      </c>
      <c r="D29" s="146" cm="1">
        <f t="array" ref="D29">SUM(LARGE(E29:N29,{1,2,3,4,5,6}))</f>
        <v>331</v>
      </c>
      <c r="E29" s="146">
        <f>IF(ISERROR(VLOOKUP(B29,'Race 1'!$H$3:$J$90,3,FALSE)),0,VLOOKUP(B29,'Race 1'!$H$3:$J$90,3,FALSE))</f>
        <v>0</v>
      </c>
      <c r="F29" s="146">
        <f>IF(ISERROR(VLOOKUP(B29,'Race 2'!$H$3:$J$90,3,FALSE)),0,VLOOKUP(B29,'Race 2'!$H$3:$J$90,3,FALSE))</f>
        <v>76</v>
      </c>
      <c r="G29" s="146">
        <f>IF(ISERROR(VLOOKUP(B29,'Race 3'!$H$3:$L$90,3,FALSE)),0,VLOOKUP(B29,'Race 3'!$H$3:$L$90,3,FALSE))</f>
        <v>0</v>
      </c>
      <c r="H29" s="146">
        <f>IF(ISERROR(VLOOKUP(B29,'Race 4'!$H$3:$J$89,3,FALSE)),0,VLOOKUP(B29,'Race 4'!$H$3:$J$89,3,FALSE))</f>
        <v>82</v>
      </c>
      <c r="I29" s="146">
        <f>IF(ISERROR(VLOOKUP(B29,'Race 5'!$H$3:$J$90,3,FALSE)),0,VLOOKUP(B29,'Race 5'!$H$3:$J$90,3,FALSE))</f>
        <v>0</v>
      </c>
      <c r="J29" s="146">
        <f>IF(ISERROR(VLOOKUP(B29,'Race 6'!$H$3:$J$90,3,FALSE)),0,VLOOKUP(B29,'Race 6'!$H$3:$J$90,3,FALSE))</f>
        <v>0</v>
      </c>
      <c r="K29" s="146">
        <f>IF(ISERROR(VLOOKUP(B29,'Race 7'!$H$3:$J$90,3,FALSE)),0,VLOOKUP(B29,'Race 7'!$H$3:$J$90,3,FALSE))</f>
        <v>0</v>
      </c>
      <c r="L29" s="146">
        <f>IF(ISERROR(VLOOKUP(B29,'Race 8'!$H$3:$K$77,4,FALSE)),0,VLOOKUP(B29,'Race 8'!$H$3:$K$77,4,FALSE))</f>
        <v>88</v>
      </c>
      <c r="M29" s="146">
        <f>IF(ISERROR(VLOOKUP(B29,'Race 9'!$H$3:$J$79,3,FALSE)),0,VLOOKUP(B29,'Race 9'!$H$3:$J$79,3,FALSE))</f>
        <v>0</v>
      </c>
      <c r="N29" s="146">
        <f>IF(ISERROR(VLOOKUP(B29,'Race 10'!$H$3:$J$90,3,FALSE)),0,VLOOKUP(B29,'Race 10'!$H$3:$J$90,3,FALSE))</f>
        <v>85</v>
      </c>
      <c r="O29" s="389"/>
      <c r="P29" s="140">
        <v>2</v>
      </c>
    </row>
    <row r="30" spans="1:16" ht="14.35" customHeight="1" x14ac:dyDescent="0.5">
      <c r="A30" s="146">
        <v>11</v>
      </c>
      <c r="B30" s="167" t="s">
        <v>164</v>
      </c>
      <c r="C30" s="146">
        <f t="shared" si="0"/>
        <v>3</v>
      </c>
      <c r="D30" s="146" cm="1">
        <f t="array" ref="D30">SUM(LARGE(E30:N30,{1,2,3,4,5,6}))</f>
        <v>244</v>
      </c>
      <c r="E30" s="146">
        <f>IF(ISERROR(VLOOKUP(B30,'Race 1'!$H$3:$J$90,3,FALSE)),0,VLOOKUP(B30,'Race 1'!$H$3:$J$90,3,FALSE))</f>
        <v>0</v>
      </c>
      <c r="F30" s="146">
        <f>IF(ISERROR(VLOOKUP(B30,'Race 2'!$H$3:$J$90,3,FALSE)),0,VLOOKUP(B30,'Race 2'!$H$3:$J$90,3,FALSE))</f>
        <v>77</v>
      </c>
      <c r="G30" s="146">
        <f>IF(ISERROR(VLOOKUP(B30,'Race 3'!$H$3:$L$90,3,FALSE)),0,VLOOKUP(B30,'Race 3'!$H$3:$L$90,3,FALSE))</f>
        <v>0</v>
      </c>
      <c r="H30" s="146">
        <f>IF(ISERROR(VLOOKUP(B30,'Race 4'!$H$3:$J$89,3,FALSE)),0,VLOOKUP(B30,'Race 4'!$H$3:$J$89,3,FALSE))</f>
        <v>77</v>
      </c>
      <c r="I30" s="146">
        <f>IF(ISERROR(VLOOKUP(B30,'Race 5'!$H$3:$J$90,3,FALSE)),0,VLOOKUP(B30,'Race 5'!$H$3:$J$90,3,FALSE))</f>
        <v>0</v>
      </c>
      <c r="J30" s="146">
        <f>IF(ISERROR(VLOOKUP(B30,'Race 6'!$H$3:$J$90,3,FALSE)),0,VLOOKUP(B30,'Race 6'!$H$3:$J$90,3,FALSE))</f>
        <v>0</v>
      </c>
      <c r="K30" s="146">
        <f>IF(ISERROR(VLOOKUP(B30,'Race 7'!$H$3:$J$90,3,FALSE)),0,VLOOKUP(B30,'Race 7'!$H$3:$J$90,3,FALSE))</f>
        <v>0</v>
      </c>
      <c r="L30" s="146">
        <f>IF(ISERROR(VLOOKUP(B30,'Race 8'!$H$3:$K$77,4,FALSE)),0,VLOOKUP(B30,'Race 8'!$H$3:$K$77,4,FALSE))</f>
        <v>90</v>
      </c>
      <c r="M30" s="146">
        <f>IF(ISERROR(VLOOKUP(B30,'Race 9'!$H$3:$J$79,3,FALSE)),0,VLOOKUP(B30,'Race 9'!$H$3:$J$79,3,FALSE))</f>
        <v>0</v>
      </c>
      <c r="N30" s="146">
        <f>IF(ISERROR(VLOOKUP(B30,'Race 10'!$H$3:$J$90,3,FALSE)),0,VLOOKUP(B30,'Race 10'!$H$3:$J$90,3,FALSE))</f>
        <v>0</v>
      </c>
      <c r="O30" s="389"/>
      <c r="P30" s="140">
        <v>2</v>
      </c>
    </row>
    <row r="31" spans="1:16" ht="14.35" customHeight="1" x14ac:dyDescent="0.5">
      <c r="A31" s="146">
        <v>12</v>
      </c>
      <c r="B31" s="222" t="s">
        <v>15</v>
      </c>
      <c r="C31" s="146">
        <f t="shared" si="0"/>
        <v>3</v>
      </c>
      <c r="D31" s="146" cm="1">
        <f t="array" ref="D31">SUM(LARGE(E31:N31,{1,2,3,4,5,6}))</f>
        <v>243</v>
      </c>
      <c r="E31" s="146">
        <f>IF(ISERROR(VLOOKUP(B31,'Race 1'!$H$3:$J$90,3,FALSE)),0,VLOOKUP(B31,'Race 1'!$H$3:$J$90,3,FALSE))</f>
        <v>84</v>
      </c>
      <c r="F31" s="146">
        <f>IF(ISERROR(VLOOKUP(B31,'Race 2'!$H$3:$J$90,3,FALSE)),0,VLOOKUP(B31,'Race 2'!$H$3:$J$90,3,FALSE))</f>
        <v>78</v>
      </c>
      <c r="G31" s="146">
        <f>IF(ISERROR(VLOOKUP(B31,'Race 3'!$H$3:$L$90,3,FALSE)),0,VLOOKUP(B31,'Race 3'!$H$3:$L$90,3,FALSE))</f>
        <v>81</v>
      </c>
      <c r="H31" s="146">
        <f>IF(ISERROR(VLOOKUP(B31,'Race 4'!$H$3:$J$89,3,FALSE)),0,VLOOKUP(B31,'Race 4'!$H$3:$J$89,3,FALSE))</f>
        <v>0</v>
      </c>
      <c r="I31" s="146">
        <f>IF(ISERROR(VLOOKUP(B31,'Race 5'!$H$3:$J$90,3,FALSE)),0,VLOOKUP(B31,'Race 5'!$H$3:$J$90,3,FALSE))</f>
        <v>0</v>
      </c>
      <c r="J31" s="146">
        <f>IF(ISERROR(VLOOKUP(B31,'Race 6'!$H$3:$J$90,3,FALSE)),0,VLOOKUP(B31,'Race 6'!$H$3:$J$90,3,FALSE))</f>
        <v>0</v>
      </c>
      <c r="K31" s="146">
        <f>IF(ISERROR(VLOOKUP(B31,'Race 7'!$H$3:$J$90,3,FALSE)),0,VLOOKUP(B31,'Race 7'!$H$3:$J$90,3,FALSE))</f>
        <v>0</v>
      </c>
      <c r="L31" s="146">
        <f>IF(ISERROR(VLOOKUP(B31,'Race 8'!$H$3:$K$77,4,FALSE)),0,VLOOKUP(B31,'Race 8'!$H$3:$K$77,4,FALSE))</f>
        <v>0</v>
      </c>
      <c r="M31" s="146">
        <f>IF(ISERROR(VLOOKUP(B31,'Race 9'!$H$3:$J$79,3,FALSE)),0,VLOOKUP(B31,'Race 9'!$H$3:$J$79,3,FALSE))</f>
        <v>0</v>
      </c>
      <c r="N31" s="146">
        <f>IF(ISERROR(VLOOKUP(B31,'Race 10'!$H$3:$J$90,3,FALSE)),0,VLOOKUP(B31,'Race 10'!$H$3:$J$90,3,FALSE))</f>
        <v>0</v>
      </c>
      <c r="O31" s="389"/>
      <c r="P31" s="140">
        <v>2</v>
      </c>
    </row>
    <row r="32" spans="1:16" ht="14.35" customHeight="1" x14ac:dyDescent="0.5">
      <c r="A32" s="146">
        <v>13</v>
      </c>
      <c r="B32" s="167" t="s">
        <v>54</v>
      </c>
      <c r="C32" s="146">
        <f t="shared" si="0"/>
        <v>3</v>
      </c>
      <c r="D32" s="146" cm="1">
        <f t="array" ref="D32">SUM(LARGE(E32:N32,{1,2,3,4,5,6}))</f>
        <v>236</v>
      </c>
      <c r="E32" s="146">
        <f>IF(ISERROR(VLOOKUP(B32,'Race 1'!$H$3:$J$90,3,FALSE)),0,VLOOKUP(B32,'Race 1'!$H$3:$J$90,3,FALSE))</f>
        <v>0</v>
      </c>
      <c r="F32" s="146">
        <f>IF(ISERROR(VLOOKUP(B32,'Race 2'!$H$3:$J$90,3,FALSE)),0,VLOOKUP(B32,'Race 2'!$H$3:$J$90,3,FALSE))</f>
        <v>75</v>
      </c>
      <c r="G32" s="146">
        <f>IF(ISERROR(VLOOKUP(B32,'Race 3'!$H$3:$L$90,3,FALSE)),0,VLOOKUP(B32,'Race 3'!$H$3:$L$90,3,FALSE))</f>
        <v>79</v>
      </c>
      <c r="H32" s="146">
        <f>IF(ISERROR(VLOOKUP(B32,'Race 4'!$H$3:$J$89,3,FALSE)),0,VLOOKUP(B32,'Race 4'!$H$3:$J$89,3,FALSE))</f>
        <v>0</v>
      </c>
      <c r="I32" s="146">
        <f>IF(ISERROR(VLOOKUP(B32,'Race 5'!$H$3:$J$90,3,FALSE)),0,VLOOKUP(B32,'Race 5'!$H$3:$J$90,3,FALSE))</f>
        <v>82</v>
      </c>
      <c r="J32" s="146">
        <f>IF(ISERROR(VLOOKUP(B32,'Race 6'!$H$3:$J$90,3,FALSE)),0,VLOOKUP(B32,'Race 6'!$H$3:$J$90,3,FALSE))</f>
        <v>0</v>
      </c>
      <c r="K32" s="146">
        <f>IF(ISERROR(VLOOKUP(B32,'Race 7'!$H$3:$J$90,3,FALSE)),0,VLOOKUP(B32,'Race 7'!$H$3:$J$90,3,FALSE))</f>
        <v>0</v>
      </c>
      <c r="L32" s="146">
        <f>IF(ISERROR(VLOOKUP(B32,'Race 8'!$H$3:$K$77,4,FALSE)),0,VLOOKUP(B32,'Race 8'!$H$3:$K$77,4,FALSE))</f>
        <v>0</v>
      </c>
      <c r="M32" s="146">
        <f>IF(ISERROR(VLOOKUP(B32,'Race 9'!$H$3:$J$79,3,FALSE)),0,VLOOKUP(B32,'Race 9'!$H$3:$J$79,3,FALSE))</f>
        <v>0</v>
      </c>
      <c r="N32" s="146">
        <f>IF(ISERROR(VLOOKUP(B32,'Race 10'!$H$3:$J$90,3,FALSE)),0,VLOOKUP(B32,'Race 10'!$H$3:$J$90,3,FALSE))</f>
        <v>0</v>
      </c>
      <c r="O32" s="389"/>
      <c r="P32" s="140">
        <v>2</v>
      </c>
    </row>
    <row r="33" spans="1:17" ht="14.35" customHeight="1" x14ac:dyDescent="0.5">
      <c r="A33" s="146">
        <v>14</v>
      </c>
      <c r="B33" s="167" t="s">
        <v>199</v>
      </c>
      <c r="C33" s="146">
        <f t="shared" si="0"/>
        <v>2</v>
      </c>
      <c r="D33" s="146" cm="1">
        <f t="array" ref="D33">SUM(LARGE(E33:N33,{1,2,3,4,5,6}))</f>
        <v>179</v>
      </c>
      <c r="E33" s="146">
        <f>IF(ISERROR(VLOOKUP(B33,'Race 1'!$H$3:$J$90,3,FALSE)),0,VLOOKUP(B33,'Race 1'!$H$3:$J$90,3,FALSE))</f>
        <v>0</v>
      </c>
      <c r="F33" s="146">
        <f>IF(ISERROR(VLOOKUP(B33,'Race 2'!$H$3:$J$90,3,FALSE)),0,VLOOKUP(B33,'Race 2'!$H$3:$J$90,3,FALSE))</f>
        <v>89</v>
      </c>
      <c r="G33" s="146">
        <f>IF(ISERROR(VLOOKUP(B33,'Race 3'!$H$3:$L$90,3,FALSE)),0,VLOOKUP(B33,'Race 3'!$H$3:$L$90,3,FALSE))</f>
        <v>90</v>
      </c>
      <c r="H33" s="146">
        <f>IF(ISERROR(VLOOKUP(B33,'Race 4'!$H$3:$J$89,3,FALSE)),0,VLOOKUP(B33,'Race 4'!$H$3:$J$89,3,FALSE))</f>
        <v>0</v>
      </c>
      <c r="I33" s="146">
        <f>IF(ISERROR(VLOOKUP(B33,'Race 5'!$H$3:$J$90,3,FALSE)),0,VLOOKUP(B33,'Race 5'!$H$3:$J$90,3,FALSE))</f>
        <v>0</v>
      </c>
      <c r="J33" s="146">
        <f>IF(ISERROR(VLOOKUP(B33,'Race 6'!$H$3:$J$90,3,FALSE)),0,VLOOKUP(B33,'Race 6'!$H$3:$J$90,3,FALSE))</f>
        <v>0</v>
      </c>
      <c r="K33" s="146">
        <f>IF(ISERROR(VLOOKUP(B33,'Race 7'!$H$3:$J$90,3,FALSE)),0,VLOOKUP(B33,'Race 7'!$H$3:$J$90,3,FALSE))</f>
        <v>0</v>
      </c>
      <c r="L33" s="146">
        <f>IF(ISERROR(VLOOKUP(B33,'Race 8'!$H$3:$K$77,4,FALSE)),0,VLOOKUP(B33,'Race 8'!$H$3:$K$77,4,FALSE))</f>
        <v>0</v>
      </c>
      <c r="M33" s="146">
        <f>IF(ISERROR(VLOOKUP(B33,'Race 9'!$H$3:$J$79,3,FALSE)),0,VLOOKUP(B33,'Race 9'!$H$3:$J$79,3,FALSE))</f>
        <v>0</v>
      </c>
      <c r="N33" s="146">
        <f>IF(ISERROR(VLOOKUP(B33,'Race 10'!$H$3:$J$90,3,FALSE)),0,VLOOKUP(B33,'Race 10'!$H$3:$J$90,3,FALSE))</f>
        <v>0</v>
      </c>
      <c r="O33" s="389"/>
      <c r="P33" s="140">
        <v>2</v>
      </c>
    </row>
    <row r="34" spans="1:17" ht="14.35" customHeight="1" x14ac:dyDescent="0.5">
      <c r="A34" s="146">
        <v>15</v>
      </c>
      <c r="B34" s="166" t="s">
        <v>104</v>
      </c>
      <c r="C34" s="146">
        <f t="shared" si="0"/>
        <v>2</v>
      </c>
      <c r="D34" s="146" cm="1">
        <f t="array" ref="D34">SUM(LARGE(E34:N34,{1,2,3,4,5,6}))</f>
        <v>175</v>
      </c>
      <c r="E34" s="146">
        <f>IF(ISERROR(VLOOKUP(B34,'Race 1'!$H$3:$J$90,3,FALSE)),0,VLOOKUP(B34,'Race 1'!$H$3:$J$90,3,FALSE))</f>
        <v>90</v>
      </c>
      <c r="F34" s="146">
        <f>IF(ISERROR(VLOOKUP(B34,'Race 2'!$H$3:$J$90,3,FALSE)),0,VLOOKUP(B34,'Race 2'!$H$3:$J$90,3,FALSE))</f>
        <v>0</v>
      </c>
      <c r="G34" s="146">
        <f>IF(ISERROR(VLOOKUP(B34,'Race 3'!$H$3:$L$90,3,FALSE)),0,VLOOKUP(B34,'Race 3'!$H$3:$L$90,3,FALSE))</f>
        <v>0</v>
      </c>
      <c r="H34" s="146">
        <f>IF(ISERROR(VLOOKUP(B34,'Race 4'!$H$3:$J$89,3,FALSE)),0,VLOOKUP(B34,'Race 4'!$H$3:$J$89,3,FALSE))</f>
        <v>0</v>
      </c>
      <c r="I34" s="146">
        <f>IF(ISERROR(VLOOKUP(B34,'Race 5'!$H$3:$J$90,3,FALSE)),0,VLOOKUP(B34,'Race 5'!$H$3:$J$90,3,FALSE))</f>
        <v>0</v>
      </c>
      <c r="J34" s="146">
        <f>IF(ISERROR(VLOOKUP(B34,'Race 6'!$H$3:$J$90,3,FALSE)),0,VLOOKUP(B34,'Race 6'!$H$3:$J$90,3,FALSE))</f>
        <v>85</v>
      </c>
      <c r="K34" s="146">
        <f>IF(ISERROR(VLOOKUP(B34,'Race 7'!$H$3:$J$90,3,FALSE)),0,VLOOKUP(B34,'Race 7'!$H$3:$J$90,3,FALSE))</f>
        <v>0</v>
      </c>
      <c r="L34" s="146">
        <f>IF(ISERROR(VLOOKUP(B34,'Race 8'!$H$3:$K$77,4,FALSE)),0,VLOOKUP(B34,'Race 8'!$H$3:$K$77,4,FALSE))</f>
        <v>0</v>
      </c>
      <c r="M34" s="146">
        <f>IF(ISERROR(VLOOKUP(B34,'Race 9'!$H$3:$J$79,3,FALSE)),0,VLOOKUP(B34,'Race 9'!$H$3:$J$79,3,FALSE))</f>
        <v>0</v>
      </c>
      <c r="N34" s="146">
        <f>IF(ISERROR(VLOOKUP(B34,'Race 10'!$H$3:$J$90,3,FALSE)),0,VLOOKUP(B34,'Race 10'!$H$3:$J$90,3,FALSE))</f>
        <v>0</v>
      </c>
      <c r="O34" s="389"/>
      <c r="P34" s="140">
        <v>2</v>
      </c>
    </row>
    <row r="35" spans="1:17" ht="14.35" customHeight="1" x14ac:dyDescent="0.5">
      <c r="A35" s="146">
        <v>16</v>
      </c>
      <c r="B35" s="152" t="s">
        <v>29</v>
      </c>
      <c r="C35" s="146">
        <f t="shared" ref="C35:C66" si="1">COUNTIF(E35:N35,"&gt;0")</f>
        <v>2</v>
      </c>
      <c r="D35" s="146" cm="1">
        <f t="array" ref="D35">SUM(LARGE(E35:N35,{1,2,3,4,5,6}))</f>
        <v>166</v>
      </c>
      <c r="E35" s="146">
        <f>IF(ISERROR(VLOOKUP(B35,'Race 1'!$H$3:$J$90,3,FALSE)),0,VLOOKUP(B35,'Race 1'!$H$3:$J$90,3,FALSE))</f>
        <v>0</v>
      </c>
      <c r="F35" s="146">
        <f>IF(ISERROR(VLOOKUP(B35,'Race 2'!$H$3:$J$90,3,FALSE)),0,VLOOKUP(B35,'Race 2'!$H$3:$J$90,3,FALSE))</f>
        <v>0</v>
      </c>
      <c r="G35" s="146">
        <f>IF(ISERROR(VLOOKUP(B35,'Race 3'!$H$3:$L$90,3,FALSE)),0,VLOOKUP(B35,'Race 3'!$H$3:$L$90,3,FALSE))</f>
        <v>86</v>
      </c>
      <c r="H35" s="146">
        <f>IF(ISERROR(VLOOKUP(B35,'Race 4'!$H$3:$J$89,3,FALSE)),0,VLOOKUP(B35,'Race 4'!$H$3:$J$89,3,FALSE))</f>
        <v>0</v>
      </c>
      <c r="I35" s="146">
        <f>IF(ISERROR(VLOOKUP(B35,'Race 5'!$H$3:$J$90,3,FALSE)),0,VLOOKUP(B35,'Race 5'!$H$3:$J$90,3,FALSE))</f>
        <v>0</v>
      </c>
      <c r="J35" s="146">
        <f>IF(ISERROR(VLOOKUP(B35,'Race 6'!$H$3:$J$90,3,FALSE)),0,VLOOKUP(B35,'Race 6'!$H$3:$J$90,3,FALSE))</f>
        <v>0</v>
      </c>
      <c r="K35" s="146">
        <f>IF(ISERROR(VLOOKUP(B35,'Race 7'!$H$3:$J$90,3,FALSE)),0,VLOOKUP(B35,'Race 7'!$H$3:$J$90,3,FALSE))</f>
        <v>0</v>
      </c>
      <c r="L35" s="146">
        <f>IF(ISERROR(VLOOKUP(B35,'Race 8'!$H$3:$K$77,4,FALSE)),0,VLOOKUP(B35,'Race 8'!$H$3:$K$77,4,FALSE))</f>
        <v>0</v>
      </c>
      <c r="M35" s="146">
        <f>IF(ISERROR(VLOOKUP(B35,'Race 9'!$H$3:$J$79,3,FALSE)),0,VLOOKUP(B35,'Race 9'!$H$3:$J$79,3,FALSE))</f>
        <v>0</v>
      </c>
      <c r="N35" s="146">
        <f>IF(ISERROR(VLOOKUP(B35,'Race 10'!$H$3:$J$90,3,FALSE)),0,VLOOKUP(B35,'Race 10'!$H$3:$J$90,3,FALSE))</f>
        <v>80</v>
      </c>
      <c r="O35" s="389"/>
      <c r="P35" s="140">
        <v>2</v>
      </c>
    </row>
    <row r="36" spans="1:17" ht="14.35" customHeight="1" x14ac:dyDescent="0.5">
      <c r="A36" s="146">
        <v>17</v>
      </c>
      <c r="B36" s="167" t="s">
        <v>30</v>
      </c>
      <c r="C36" s="146">
        <f t="shared" si="1"/>
        <v>2</v>
      </c>
      <c r="D36" s="146" cm="1">
        <f t="array" ref="D36">SUM(LARGE(E36:N36,{1,2,3,4,5,6}))</f>
        <v>109</v>
      </c>
      <c r="E36" s="146">
        <f>IF(ISERROR(VLOOKUP(B36,'Race 1'!$H$3:$J$90,3,FALSE)),0,VLOOKUP(B36,'Race 1'!$H$3:$J$90,3,FALSE))</f>
        <v>0</v>
      </c>
      <c r="F36" s="146">
        <f>IF(ISERROR(VLOOKUP(B36,'Race 2'!$H$3:$J$90,3,FALSE)),0,VLOOKUP(B36,'Race 2'!$H$3:$J$90,3,FALSE))</f>
        <v>42</v>
      </c>
      <c r="G36" s="146">
        <f>IF(ISERROR(VLOOKUP(B36,'Race 3'!$H$3:$L$90,3,FALSE)),0,VLOOKUP(B36,'Race 3'!$H$3:$L$90,3,FALSE))</f>
        <v>67</v>
      </c>
      <c r="H36" s="146">
        <f>IF(ISERROR(VLOOKUP(B36,'Race 4'!$H$3:$J$89,3,FALSE)),0,VLOOKUP(B36,'Race 4'!$H$3:$J$89,3,FALSE))</f>
        <v>0</v>
      </c>
      <c r="I36" s="146">
        <f>IF(ISERROR(VLOOKUP(B36,'Race 5'!$H$3:$J$90,3,FALSE)),0,VLOOKUP(B36,'Race 5'!$H$3:$J$90,3,FALSE))</f>
        <v>0</v>
      </c>
      <c r="J36" s="146">
        <f>IF(ISERROR(VLOOKUP(B36,'Race 6'!$H$3:$J$90,3,FALSE)),0,VLOOKUP(B36,'Race 6'!$H$3:$J$90,3,FALSE))</f>
        <v>0</v>
      </c>
      <c r="K36" s="146">
        <f>IF(ISERROR(VLOOKUP(B36,'Race 7'!$H$3:$J$90,3,FALSE)),0,VLOOKUP(B36,'Race 7'!$H$3:$J$90,3,FALSE))</f>
        <v>0</v>
      </c>
      <c r="L36" s="146">
        <f>IF(ISERROR(VLOOKUP(B36,'Race 8'!$H$3:$K$77,4,FALSE)),0,VLOOKUP(B36,'Race 8'!$H$3:$K$77,4,FALSE))</f>
        <v>0</v>
      </c>
      <c r="M36" s="146">
        <f>IF(ISERROR(VLOOKUP(B36,'Race 9'!$H$3:$J$79,3,FALSE)),0,VLOOKUP(B36,'Race 9'!$H$3:$J$79,3,FALSE))</f>
        <v>0</v>
      </c>
      <c r="N36" s="146">
        <f>IF(ISERROR(VLOOKUP(B36,'Race 10'!$H$3:$J$90,3,FALSE)),0,VLOOKUP(B36,'Race 10'!$H$3:$J$90,3,FALSE))</f>
        <v>0</v>
      </c>
      <c r="O36" s="389"/>
      <c r="P36" s="140">
        <v>2</v>
      </c>
    </row>
    <row r="37" spans="1:17" ht="14.35" customHeight="1" x14ac:dyDescent="0.5">
      <c r="A37" s="146">
        <v>18</v>
      </c>
      <c r="B37" s="166" t="s">
        <v>158</v>
      </c>
      <c r="C37" s="146">
        <f t="shared" si="1"/>
        <v>1</v>
      </c>
      <c r="D37" s="146" cm="1">
        <f t="array" ref="D37">SUM(LARGE(E37:N37,{1,2,3,4,5,6}))</f>
        <v>90</v>
      </c>
      <c r="E37" s="146">
        <f>IF(ISERROR(VLOOKUP(B37,'Race 1'!$H$3:$J$90,3,FALSE)),0,VLOOKUP(B37,'Race 1'!$H$3:$J$90,3,FALSE))</f>
        <v>0</v>
      </c>
      <c r="F37" s="146">
        <f>IF(ISERROR(VLOOKUP(B37,'Race 2'!$H$3:$J$90,3,FALSE)),0,VLOOKUP(B37,'Race 2'!$H$3:$J$90,3,FALSE))</f>
        <v>0</v>
      </c>
      <c r="G37" s="146">
        <f>IF(ISERROR(VLOOKUP(B37,'Race 3'!$H$3:$L$90,3,FALSE)),0,VLOOKUP(B37,'Race 3'!$H$3:$L$90,3,FALSE))</f>
        <v>0</v>
      </c>
      <c r="H37" s="146">
        <f>IF(ISERROR(VLOOKUP(B37,'Race 4'!$H$3:$J$89,3,FALSE)),0,VLOOKUP(B37,'Race 4'!$H$3:$J$89,3,FALSE))</f>
        <v>90</v>
      </c>
      <c r="I37" s="146">
        <f>IF(ISERROR(VLOOKUP(B37,'Race 5'!$H$3:$J$90,3,FALSE)),0,VLOOKUP(B37,'Race 5'!$H$3:$J$90,3,FALSE))</f>
        <v>0</v>
      </c>
      <c r="J37" s="146">
        <f>IF(ISERROR(VLOOKUP(B37,'Race 6'!$H$3:$J$90,3,FALSE)),0,VLOOKUP(B37,'Race 6'!$H$3:$J$90,3,FALSE))</f>
        <v>0</v>
      </c>
      <c r="K37" s="146">
        <f>IF(ISERROR(VLOOKUP(B37,'Race 7'!$H$3:$J$90,3,FALSE)),0,VLOOKUP(B37,'Race 7'!$H$3:$J$90,3,FALSE))</f>
        <v>0</v>
      </c>
      <c r="L37" s="146">
        <f>IF(ISERROR(VLOOKUP(B37,'Race 8'!$H$3:$K$77,4,FALSE)),0,VLOOKUP(B37,'Race 8'!$H$3:$K$77,4,FALSE))</f>
        <v>0</v>
      </c>
      <c r="M37" s="146">
        <f>IF(ISERROR(VLOOKUP(B37,'Race 9'!$H$3:$J$79,3,FALSE)),0,VLOOKUP(B37,'Race 9'!$H$3:$J$79,3,FALSE))</f>
        <v>0</v>
      </c>
      <c r="N37" s="146">
        <f>IF(ISERROR(VLOOKUP(B37,'Race 10'!$H$3:$J$90,3,FALSE)),0,VLOOKUP(B37,'Race 10'!$H$3:$J$90,3,FALSE))</f>
        <v>0</v>
      </c>
      <c r="O37" s="389"/>
      <c r="P37" s="140">
        <v>2</v>
      </c>
    </row>
    <row r="38" spans="1:17" ht="14.35" customHeight="1" x14ac:dyDescent="0.5">
      <c r="A38" s="146">
        <v>19</v>
      </c>
      <c r="B38" s="167" t="s">
        <v>173</v>
      </c>
      <c r="C38" s="146">
        <f t="shared" si="1"/>
        <v>1</v>
      </c>
      <c r="D38" s="146" cm="1">
        <f t="array" ref="D38">SUM(LARGE(E38:N38,{1,2,3,4,5,6}))</f>
        <v>87</v>
      </c>
      <c r="E38" s="146">
        <f>IF(ISERROR(VLOOKUP(B38,'Race 1'!$H$3:$J$90,3,FALSE)),0,VLOOKUP(B38,'Race 1'!$H$3:$J$90,3,FALSE))</f>
        <v>0</v>
      </c>
      <c r="F38" s="146">
        <f>IF(ISERROR(VLOOKUP(B38,'Race 2'!$H$3:$J$90,3,FALSE)),0,VLOOKUP(B38,'Race 2'!$H$3:$J$90,3,FALSE))</f>
        <v>0</v>
      </c>
      <c r="G38" s="146">
        <f>IF(ISERROR(VLOOKUP(B38,'Race 3'!$H$3:$L$90,3,FALSE)),0,VLOOKUP(B38,'Race 3'!$H$3:$L$90,3,FALSE))</f>
        <v>0</v>
      </c>
      <c r="H38" s="146">
        <f>IF(ISERROR(VLOOKUP(B38,'Race 4'!$H$3:$J$89,3,FALSE)),0,VLOOKUP(B38,'Race 4'!$H$3:$J$89,3,FALSE))</f>
        <v>87</v>
      </c>
      <c r="I38" s="146">
        <f>IF(ISERROR(VLOOKUP(B38,'Race 5'!$H$3:$J$90,3,FALSE)),0,VLOOKUP(B38,'Race 5'!$H$3:$J$90,3,FALSE))</f>
        <v>0</v>
      </c>
      <c r="J38" s="146">
        <f>IF(ISERROR(VLOOKUP(B38,'Race 6'!$H$3:$J$90,3,FALSE)),0,VLOOKUP(B38,'Race 6'!$H$3:$J$90,3,FALSE))</f>
        <v>0</v>
      </c>
      <c r="K38" s="146">
        <f>IF(ISERROR(VLOOKUP(B38,'Race 7'!$H$3:$J$90,3,FALSE)),0,VLOOKUP(B38,'Race 7'!$H$3:$J$90,3,FALSE))</f>
        <v>0</v>
      </c>
      <c r="L38" s="146">
        <f>IF(ISERROR(VLOOKUP(B38,'Race 8'!$H$3:$K$77,4,FALSE)),0,VLOOKUP(B38,'Race 8'!$H$3:$K$77,4,FALSE))</f>
        <v>0</v>
      </c>
      <c r="M38" s="146">
        <f>IF(ISERROR(VLOOKUP(B38,'Race 9'!$H$3:$J$79,3,FALSE)),0,VLOOKUP(B38,'Race 9'!$H$3:$J$79,3,FALSE))</f>
        <v>0</v>
      </c>
      <c r="N38" s="146">
        <f>IF(ISERROR(VLOOKUP(B38,'Race 10'!$H$3:$J$90,3,FALSE)),0,VLOOKUP(B38,'Race 10'!$H$3:$J$90,3,FALSE))</f>
        <v>0</v>
      </c>
      <c r="O38" s="389"/>
      <c r="P38" s="140">
        <v>2</v>
      </c>
    </row>
    <row r="39" spans="1:17" ht="14.35" customHeight="1" x14ac:dyDescent="0.5">
      <c r="A39" s="146">
        <v>20</v>
      </c>
      <c r="B39" s="167" t="s">
        <v>280</v>
      </c>
      <c r="C39" s="146">
        <f t="shared" si="1"/>
        <v>1</v>
      </c>
      <c r="D39" s="146" cm="1">
        <f t="array" ref="D39">SUM(LARGE(E39:N39,{1,2,3,4,5,6}))</f>
        <v>86</v>
      </c>
      <c r="E39" s="146">
        <f>IF(ISERROR(VLOOKUP(B39,'Race 1'!$H$3:$J$90,3,FALSE)),0,VLOOKUP(B39,'Race 1'!$H$3:$J$90,3,FALSE))</f>
        <v>0</v>
      </c>
      <c r="F39" s="146">
        <f>IF(ISERROR(VLOOKUP(B39,'Race 2'!$H$3:$J$90,3,FALSE)),0,VLOOKUP(B39,'Race 2'!$H$3:$J$90,3,FALSE))</f>
        <v>0</v>
      </c>
      <c r="G39" s="146">
        <f>IF(ISERROR(VLOOKUP(B39,'Race 3'!$H$3:$L$90,3,FALSE)),0,VLOOKUP(B39,'Race 3'!$H$3:$L$90,3,FALSE))</f>
        <v>0</v>
      </c>
      <c r="H39" s="146">
        <f>IF(ISERROR(VLOOKUP(B39,'Race 4'!$H$3:$J$89,3,FALSE)),0,VLOOKUP(B39,'Race 4'!$H$3:$J$89,3,FALSE))</f>
        <v>0</v>
      </c>
      <c r="I39" s="146">
        <f>IF(ISERROR(VLOOKUP(B39,'Race 5'!$H$3:$J$90,3,FALSE)),0,VLOOKUP(B39,'Race 5'!$H$3:$J$90,3,FALSE))</f>
        <v>0</v>
      </c>
      <c r="J39" s="146">
        <f>IF(ISERROR(VLOOKUP(B39,'Race 6'!$H$3:$J$90,3,FALSE)),0,VLOOKUP(B39,'Race 6'!$H$3:$J$90,3,FALSE))</f>
        <v>86</v>
      </c>
      <c r="K39" s="146">
        <f>IF(ISERROR(VLOOKUP(B39,'Race 7'!$H$3:$J$90,3,FALSE)),0,VLOOKUP(B39,'Race 7'!$H$3:$J$90,3,FALSE))</f>
        <v>0</v>
      </c>
      <c r="L39" s="146">
        <f>IF(ISERROR(VLOOKUP(B39,'Race 8'!$H$3:$K$77,4,FALSE)),0,VLOOKUP(B39,'Race 8'!$H$3:$K$77,4,FALSE))</f>
        <v>0</v>
      </c>
      <c r="M39" s="146">
        <f>IF(ISERROR(VLOOKUP(B39,'Race 9'!$H$3:$J$79,3,FALSE)),0,VLOOKUP(B39,'Race 9'!$H$3:$J$79,3,FALSE))</f>
        <v>0</v>
      </c>
      <c r="N39" s="146">
        <f>IF(ISERROR(VLOOKUP(B39,'Race 10'!$H$3:$J$90,3,FALSE)),0,VLOOKUP(B39,'Race 10'!$H$3:$J$90,3,FALSE))</f>
        <v>0</v>
      </c>
      <c r="O39" s="389"/>
      <c r="P39" s="140">
        <v>2</v>
      </c>
      <c r="Q39" s="391"/>
    </row>
    <row r="40" spans="1:17" ht="14.35" customHeight="1" thickBot="1" x14ac:dyDescent="0.55000000000000004">
      <c r="A40" s="175">
        <v>21</v>
      </c>
      <c r="B40" s="174" t="s">
        <v>281</v>
      </c>
      <c r="C40" s="175">
        <f t="shared" si="1"/>
        <v>1</v>
      </c>
      <c r="D40" s="175" cm="1">
        <f t="array" ref="D40">SUM(LARGE(E40:N40,{1,2,3,4,5,6}))</f>
        <v>81</v>
      </c>
      <c r="E40" s="175">
        <f>IF(ISERROR(VLOOKUP(B40,'Race 1'!$H$3:$J$90,3,FALSE)),0,VLOOKUP(B40,'Race 1'!$H$3:$J$90,3,FALSE))</f>
        <v>0</v>
      </c>
      <c r="F40" s="175">
        <f>IF(ISERROR(VLOOKUP(B40,'Race 2'!$H$3:$J$90,3,FALSE)),0,VLOOKUP(B40,'Race 2'!$H$3:$J$90,3,FALSE))</f>
        <v>0</v>
      </c>
      <c r="G40" s="175">
        <f>IF(ISERROR(VLOOKUP(B40,'Race 3'!$H$3:$L$90,3,FALSE)),0,VLOOKUP(B40,'Race 3'!$H$3:$L$90,3,FALSE))</f>
        <v>0</v>
      </c>
      <c r="H40" s="175">
        <f>IF(ISERROR(VLOOKUP(B40,'Race 4'!$H$3:$J$89,3,FALSE)),0,VLOOKUP(B40,'Race 4'!$H$3:$J$89,3,FALSE))</f>
        <v>0</v>
      </c>
      <c r="I40" s="175">
        <f>IF(ISERROR(VLOOKUP(B40,'Race 5'!$H$3:$J$90,3,FALSE)),0,VLOOKUP(B40,'Race 5'!$H$3:$J$90,3,FALSE))</f>
        <v>0</v>
      </c>
      <c r="J40" s="175">
        <f>IF(ISERROR(VLOOKUP(B40,'Race 6'!$H$3:$J$90,3,FALSE)),0,VLOOKUP(B40,'Race 6'!$H$3:$J$90,3,FALSE))</f>
        <v>81</v>
      </c>
      <c r="K40" s="175">
        <f>IF(ISERROR(VLOOKUP(B40,'Race 7'!$H$3:$J$90,3,FALSE)),0,VLOOKUP(B40,'Race 7'!$H$3:$J$90,3,FALSE))</f>
        <v>0</v>
      </c>
      <c r="L40" s="175">
        <f>IF(ISERROR(VLOOKUP(B40,'Race 8'!$H$3:$K$77,4,FALSE)),0,VLOOKUP(B40,'Race 8'!$H$3:$K$77,4,FALSE))</f>
        <v>0</v>
      </c>
      <c r="M40" s="175">
        <f>IF(ISERROR(VLOOKUP(B40,'Race 9'!$H$3:$J$79,3,FALSE)),0,VLOOKUP(B40,'Race 9'!$H$3:$J$79,3,FALSE))</f>
        <v>0</v>
      </c>
      <c r="N40" s="175">
        <f>IF(ISERROR(VLOOKUP(B40,'Race 10'!$H$3:$J$90,3,FALSE)),0,VLOOKUP(B40,'Race 10'!$H$3:$J$90,3,FALSE))</f>
        <v>0</v>
      </c>
      <c r="O40" s="390"/>
      <c r="P40" s="140">
        <v>2</v>
      </c>
      <c r="Q40" s="391"/>
    </row>
    <row r="41" spans="1:17" ht="14.35" customHeight="1" x14ac:dyDescent="0.5">
      <c r="A41" s="146">
        <v>1</v>
      </c>
      <c r="B41" s="167" t="s">
        <v>116</v>
      </c>
      <c r="C41" s="146">
        <f t="shared" si="1"/>
        <v>8</v>
      </c>
      <c r="D41" s="146" cm="1">
        <f t="array" ref="D41">SUM(LARGE(E41:N41,{1,2,3,4,5,6}))</f>
        <v>520</v>
      </c>
      <c r="E41" s="146">
        <f>IF(ISERROR(VLOOKUP(B41,'Race 1'!$H$3:$J$90,3,FALSE)),0,VLOOKUP(B41,'Race 1'!$H$3:$J$90,3,FALSE))</f>
        <v>89</v>
      </c>
      <c r="F41" s="146">
        <f>IF(ISERROR(VLOOKUP(B41,'Race 2'!$H$3:$J$90,3,FALSE)),0,VLOOKUP(B41,'Race 2'!$H$3:$J$90,3,FALSE))</f>
        <v>80</v>
      </c>
      <c r="G41" s="146">
        <f>IF(ISERROR(VLOOKUP(B41,'Race 3'!$H$3:$L$90,3,FALSE)),0,VLOOKUP(B41,'Race 3'!$H$3:$L$90,3,FALSE))</f>
        <v>82</v>
      </c>
      <c r="H41" s="146">
        <f>IF(ISERROR(VLOOKUP(B41,'Race 4'!$H$3:$J$89,3,FALSE)),0,VLOOKUP(B41,'Race 4'!$H$3:$J$89,3,FALSE))</f>
        <v>83</v>
      </c>
      <c r="I41" s="146">
        <f>IF(ISERROR(VLOOKUP(B41,'Race 5'!$H$3:$J$90,3,FALSE)),0,VLOOKUP(B41,'Race 5'!$H$3:$J$90,3,FALSE))</f>
        <v>86</v>
      </c>
      <c r="J41" s="146">
        <f>IF(ISERROR(VLOOKUP(B41,'Race 6'!$H$3:$J$90,3,FALSE)),0,VLOOKUP(B41,'Race 6'!$H$3:$J$90,3,FALSE))</f>
        <v>0</v>
      </c>
      <c r="K41" s="146">
        <f>IF(ISERROR(VLOOKUP(B41,'Race 7'!$H$3:$J$90,3,FALSE)),0,VLOOKUP(B41,'Race 7'!$H$3:$J$90,3,FALSE))</f>
        <v>81</v>
      </c>
      <c r="L41" s="145">
        <f>IF(ISERROR(VLOOKUP(B41,'Race 8'!$H$3:$K$77,4,FALSE)),0,VLOOKUP(B41,'Race 8'!$H$3:$K$77,4,FALSE))</f>
        <v>0</v>
      </c>
      <c r="M41" s="146">
        <f>IF(ISERROR(VLOOKUP(B41,'Race 9'!$H$3:$J$79,3,FALSE)),0,VLOOKUP(B41,'Race 9'!$H$3:$J$79,3,FALSE))</f>
        <v>88</v>
      </c>
      <c r="N41" s="146">
        <f>IF(ISERROR(VLOOKUP(B41,'Race 10'!$H$3:$J$90,3,FALSE)),0,VLOOKUP(B41,'Race 10'!$H$3:$J$90,3,FALSE))</f>
        <v>92</v>
      </c>
      <c r="O41" s="388">
        <v>3</v>
      </c>
      <c r="P41" s="140">
        <v>3</v>
      </c>
    </row>
    <row r="42" spans="1:17" ht="14.35" customHeight="1" x14ac:dyDescent="0.5">
      <c r="A42" s="146">
        <v>2</v>
      </c>
      <c r="B42" s="166" t="s">
        <v>271</v>
      </c>
      <c r="C42" s="146">
        <f t="shared" si="1"/>
        <v>8</v>
      </c>
      <c r="D42" s="146" cm="1">
        <f t="array" ref="D42">SUM(LARGE(E42:N42,{1,2,3,4,5,6}))</f>
        <v>514</v>
      </c>
      <c r="E42" s="146">
        <f>IF(ISERROR(VLOOKUP(B42,'Race 1'!$H$3:$J$90,3,FALSE)),0,VLOOKUP(B42,'Race 1'!$H$3:$J$90,3,FALSE))</f>
        <v>0</v>
      </c>
      <c r="F42" s="146">
        <f>IF(ISERROR(VLOOKUP(B42,'Race 2'!$H$3:$J$90,3,FALSE)),0,VLOOKUP(B42,'Race 2'!$H$3:$J$90,3,FALSE))</f>
        <v>71</v>
      </c>
      <c r="G42" s="146">
        <f>IF(ISERROR(VLOOKUP(B42,'Race 3'!$H$3:$L$90,3,FALSE)),0,VLOOKUP(B42,'Race 3'!$H$3:$L$90,3,FALSE))</f>
        <v>77</v>
      </c>
      <c r="H42" s="146">
        <f>IF(ISERROR(VLOOKUP(B42,'Race 4'!$H$3:$J$89,3,FALSE)),0,VLOOKUP(B42,'Race 4'!$H$3:$J$89,3,FALSE))</f>
        <v>0</v>
      </c>
      <c r="I42" s="146">
        <f>IF(ISERROR(VLOOKUP(B42,'Race 5'!$H$3:$J$90,3,FALSE)),0,VLOOKUP(B42,'Race 5'!$H$3:$J$90,3,FALSE))</f>
        <v>83</v>
      </c>
      <c r="J42" s="146">
        <f>IF(ISERROR(VLOOKUP(B42,'Race 6'!$H$3:$J$90,3,FALSE)),0,VLOOKUP(B42,'Race 6'!$H$3:$J$90,3,FALSE))</f>
        <v>80</v>
      </c>
      <c r="K42" s="146">
        <f>IF(ISERROR(VLOOKUP(B42,'Race 7'!$H$3:$J$90,3,FALSE)),0,VLOOKUP(B42,'Race 7'!$H$3:$J$90,3,FALSE))</f>
        <v>83</v>
      </c>
      <c r="L42" s="146">
        <f>IF(ISERROR(VLOOKUP(B42,'Race 8'!$H$3:$K$77,4,FALSE)),0,VLOOKUP(B42,'Race 8'!$H$3:$K$77,4,FALSE))</f>
        <v>92</v>
      </c>
      <c r="M42" s="146">
        <f>IF(ISERROR(VLOOKUP(B42,'Race 9'!$H$3:$J$79,3,FALSE)),0,VLOOKUP(B42,'Race 9'!$H$3:$J$79,3,FALSE))</f>
        <v>86</v>
      </c>
      <c r="N42" s="146">
        <f>IF(ISERROR(VLOOKUP(B42,'Race 10'!$H$3:$J$90,3,FALSE)),0,VLOOKUP(B42,'Race 10'!$H$3:$J$90,3,FALSE))</f>
        <v>90</v>
      </c>
      <c r="O42" s="389"/>
      <c r="P42" s="140">
        <v>3</v>
      </c>
    </row>
    <row r="43" spans="1:17" ht="14.35" customHeight="1" thickBot="1" x14ac:dyDescent="0.55000000000000004">
      <c r="A43" s="348">
        <v>3</v>
      </c>
      <c r="B43" s="349" t="s">
        <v>175</v>
      </c>
      <c r="C43" s="348">
        <f t="shared" si="1"/>
        <v>7</v>
      </c>
      <c r="D43" s="348" cm="1">
        <f t="array" ref="D43">SUM(LARGE(E43:N43,{1,2,3,4,5,6}))</f>
        <v>501</v>
      </c>
      <c r="E43" s="348">
        <f>IF(ISERROR(VLOOKUP(B43,'Race 1'!$H$3:$J$90,3,FALSE)),0,VLOOKUP(B43,'Race 1'!$H$3:$J$90,3,FALSE))</f>
        <v>82</v>
      </c>
      <c r="F43" s="348">
        <f>IF(ISERROR(VLOOKUP(B43,'Race 2'!$H$3:$J$90,3,FALSE)),0,VLOOKUP(B43,'Race 2'!$H$3:$J$90,3,FALSE))</f>
        <v>70</v>
      </c>
      <c r="G43" s="348">
        <f>IF(ISERROR(VLOOKUP(B43,'Race 3'!$H$3:$L$90,3,FALSE)),0,VLOOKUP(B43,'Race 3'!$H$3:$L$90,3,FALSE))</f>
        <v>78</v>
      </c>
      <c r="H43" s="348">
        <f>IF(ISERROR(VLOOKUP(B43,'Race 4'!$H$3:$J$89,3,FALSE)),0,VLOOKUP(B43,'Race 4'!$H$3:$J$89,3,FALSE))</f>
        <v>79</v>
      </c>
      <c r="I43" s="348">
        <f>IF(ISERROR(VLOOKUP(B43,'Race 5'!$H$3:$J$90,3,FALSE)),0,VLOOKUP(B43,'Race 5'!$H$3:$J$90,3,FALSE))</f>
        <v>0</v>
      </c>
      <c r="J43" s="348">
        <f>IF(ISERROR(VLOOKUP(B43,'Race 6'!$H$3:$J$90,3,FALSE)),0,VLOOKUP(B43,'Race 6'!$H$3:$J$90,3,FALSE))</f>
        <v>0</v>
      </c>
      <c r="K43" s="348">
        <f>IF(ISERROR(VLOOKUP(B43,'Race 7'!$H$3:$J$90,3,FALSE)),0,VLOOKUP(B43,'Race 7'!$H$3:$J$90,3,FALSE))</f>
        <v>0</v>
      </c>
      <c r="L43" s="348">
        <f>IF(ISERROR(VLOOKUP(B43,'Race 8'!$H$3:$K$77,4,FALSE)),0,VLOOKUP(B43,'Race 8'!$H$3:$K$77,4,FALSE))</f>
        <v>91</v>
      </c>
      <c r="M43" s="348">
        <f>IF(ISERROR(VLOOKUP(B43,'Race 9'!$H$3:$J$79,3,FALSE)),0,VLOOKUP(B43,'Race 9'!$H$3:$J$79,3,FALSE))</f>
        <v>85</v>
      </c>
      <c r="N43" s="348">
        <f>IF(ISERROR(VLOOKUP(B43,'Race 10'!$H$3:$J$90,3,FALSE)),0,VLOOKUP(B43,'Race 10'!$H$3:$J$90,3,FALSE))</f>
        <v>86</v>
      </c>
      <c r="O43" s="389"/>
      <c r="P43" s="140">
        <v>3</v>
      </c>
    </row>
    <row r="44" spans="1:17" ht="14.35" customHeight="1" x14ac:dyDescent="0.5">
      <c r="A44" s="146">
        <v>4</v>
      </c>
      <c r="B44" s="167" t="s">
        <v>169</v>
      </c>
      <c r="C44" s="146">
        <f t="shared" si="1"/>
        <v>10</v>
      </c>
      <c r="D44" s="146" cm="1">
        <f t="array" ref="D44">SUM(LARGE(E44:N44,{1,2,3,4,5,6}))</f>
        <v>495</v>
      </c>
      <c r="E44" s="146">
        <f>IF(ISERROR(VLOOKUP(B44,'Race 1'!$H$3:$J$90,3,FALSE)),0,VLOOKUP(B44,'Race 1'!$H$3:$J$90,3,FALSE))</f>
        <v>83</v>
      </c>
      <c r="F44" s="146">
        <f>IF(ISERROR(VLOOKUP(B44,'Race 2'!$H$3:$J$90,3,FALSE)),0,VLOOKUP(B44,'Race 2'!$H$3:$J$90,3,FALSE))</f>
        <v>73</v>
      </c>
      <c r="G44" s="146">
        <f>IF(ISERROR(VLOOKUP(B44,'Race 3'!$H$3:$L$90,3,FALSE)),0,VLOOKUP(B44,'Race 3'!$H$3:$L$90,3,FALSE))</f>
        <v>70</v>
      </c>
      <c r="H44" s="146">
        <f>IF(ISERROR(VLOOKUP(B44,'Race 4'!$H$3:$J$89,3,FALSE)),0,VLOOKUP(B44,'Race 4'!$H$3:$J$89,3,FALSE))</f>
        <v>73</v>
      </c>
      <c r="I44" s="146">
        <f>IF(ISERROR(VLOOKUP(B44,'Race 5'!$H$3:$J$90,3,FALSE)),0,VLOOKUP(B44,'Race 5'!$H$3:$J$90,3,FALSE))</f>
        <v>75</v>
      </c>
      <c r="J44" s="146">
        <f>IF(ISERROR(VLOOKUP(B44,'Race 6'!$H$3:$J$90,3,FALSE)),0,VLOOKUP(B44,'Race 6'!$H$3:$J$90,3,FALSE))</f>
        <v>74</v>
      </c>
      <c r="K44" s="146">
        <f>IF(ISERROR(VLOOKUP(B44,'Race 7'!$H$3:$J$90,3,FALSE)),0,VLOOKUP(B44,'Race 7'!$H$3:$J$90,3,FALSE))</f>
        <v>77</v>
      </c>
      <c r="L44" s="146">
        <f>IF(ISERROR(VLOOKUP(B44,'Race 8'!$H$3:$K$77,4,FALSE)),0,VLOOKUP(B44,'Race 8'!$H$3:$K$77,4,FALSE))</f>
        <v>87</v>
      </c>
      <c r="M44" s="146">
        <f>IF(ISERROR(VLOOKUP(B44,'Race 9'!$H$3:$J$79,3,FALSE)),0,VLOOKUP(B44,'Race 9'!$H$3:$J$79,3,FALSE))</f>
        <v>84</v>
      </c>
      <c r="N44" s="146">
        <f>IF(ISERROR(VLOOKUP(B44,'Race 10'!$H$3:$J$90,3,FALSE)),0,VLOOKUP(B44,'Race 10'!$H$3:$J$90,3,FALSE))</f>
        <v>89</v>
      </c>
      <c r="O44" s="389"/>
      <c r="P44" s="140">
        <v>3</v>
      </c>
    </row>
    <row r="45" spans="1:17" ht="14.35" customHeight="1" x14ac:dyDescent="0.5">
      <c r="A45" s="146"/>
      <c r="B45" s="152" t="s">
        <v>98</v>
      </c>
      <c r="C45" s="146">
        <f t="shared" si="1"/>
        <v>10</v>
      </c>
      <c r="D45" s="146" cm="1">
        <f t="array" ref="D45">SUM(LARGE(E45:N45,{1,2,3,4,5,6}))</f>
        <v>481</v>
      </c>
      <c r="E45" s="146">
        <f>IF(ISERROR(VLOOKUP(B45,'Race 1'!$H$3:$J$90,3,FALSE)),0,VLOOKUP(B45,'Race 1'!$H$3:$J$90,3,FALSE))</f>
        <v>80</v>
      </c>
      <c r="F45" s="146">
        <f>IF(ISERROR(VLOOKUP(B45,'Race 2'!$H$3:$J$90,3,FALSE)),0,VLOOKUP(B45,'Race 2'!$H$3:$J$90,3,FALSE))</f>
        <v>69</v>
      </c>
      <c r="G45" s="146">
        <f>IF(ISERROR(VLOOKUP(B45,'Race 3'!$H$3:$L$90,3,FALSE)),0,VLOOKUP(B45,'Race 3'!$H$3:$L$90,3,FALSE))</f>
        <v>69</v>
      </c>
      <c r="H45" s="146">
        <f>IF(ISERROR(VLOOKUP(B45,'Race 4'!$H$3:$J$89,3,FALSE)),0,VLOOKUP(B45,'Race 4'!$H$3:$J$89,3,FALSE))</f>
        <v>71</v>
      </c>
      <c r="I45" s="146">
        <f>IF(ISERROR(VLOOKUP(B45,'Race 5'!$H$3:$J$90,3,FALSE)),0,VLOOKUP(B45,'Race 5'!$H$3:$J$90,3,FALSE))</f>
        <v>74</v>
      </c>
      <c r="J45" s="146">
        <f>IF(ISERROR(VLOOKUP(B45,'Race 6'!$H$3:$J$90,3,FALSE)),0,VLOOKUP(B45,'Race 6'!$H$3:$J$90,3,FALSE))</f>
        <v>75</v>
      </c>
      <c r="K45" s="146">
        <f>IF(ISERROR(VLOOKUP(B45,'Race 7'!$H$3:$J$90,3,FALSE)),0,VLOOKUP(B45,'Race 7'!$H$3:$J$90,3,FALSE))</f>
        <v>78</v>
      </c>
      <c r="L45" s="146">
        <f>IF(ISERROR(VLOOKUP(B45,'Race 8'!$H$3:$K$77,4,FALSE)),0,VLOOKUP(B45,'Race 8'!$H$3:$K$77,4,FALSE))</f>
        <v>89</v>
      </c>
      <c r="M45" s="146">
        <f>IF(ISERROR(VLOOKUP(B45,'Race 9'!$H$3:$J$79,3,FALSE)),0,VLOOKUP(B45,'Race 9'!$H$3:$J$79,3,FALSE))</f>
        <v>81</v>
      </c>
      <c r="N45" s="146">
        <f>IF(ISERROR(VLOOKUP(B45,'Race 10'!$H$3:$J$90,3,FALSE)),0,VLOOKUP(B45,'Race 10'!$H$3:$J$90,3,FALSE))</f>
        <v>78</v>
      </c>
      <c r="O45" s="389"/>
      <c r="P45" s="140">
        <v>3</v>
      </c>
    </row>
    <row r="46" spans="1:17" ht="14.35" customHeight="1" x14ac:dyDescent="0.5">
      <c r="A46" s="146">
        <v>5</v>
      </c>
      <c r="B46" s="167" t="s">
        <v>167</v>
      </c>
      <c r="C46" s="146">
        <f t="shared" si="1"/>
        <v>8</v>
      </c>
      <c r="D46" s="146" cm="1">
        <f t="array" ref="D46">SUM(LARGE(E46:N46,{1,2,3,4,5,6}))</f>
        <v>470</v>
      </c>
      <c r="E46" s="146">
        <f>IF(ISERROR(VLOOKUP(B46,'Race 1'!$H$3:$J$90,3,FALSE)),0,VLOOKUP(B46,'Race 1'!$H$3:$J$90,3,FALSE))</f>
        <v>81</v>
      </c>
      <c r="F46" s="146">
        <f>IF(ISERROR(VLOOKUP(B46,'Race 2'!$H$3:$J$90,3,FALSE)),0,VLOOKUP(B46,'Race 2'!$H$3:$J$90,3,FALSE))</f>
        <v>72</v>
      </c>
      <c r="G46" s="146">
        <f>IF(ISERROR(VLOOKUP(B46,'Race 3'!$H$3:$L$90,3,FALSE)),0,VLOOKUP(B46,'Race 3'!$H$3:$L$90,3,FALSE))</f>
        <v>72</v>
      </c>
      <c r="H46" s="146">
        <f>IF(ISERROR(VLOOKUP(B46,'Race 4'!$H$3:$J$89,3,FALSE)),0,VLOOKUP(B46,'Race 4'!$H$3:$J$89,3,FALSE))</f>
        <v>75</v>
      </c>
      <c r="I46" s="146">
        <f>IF(ISERROR(VLOOKUP(B46,'Race 5'!$H$3:$J$90,3,FALSE)),0,VLOOKUP(B46,'Race 5'!$H$3:$J$90,3,FALSE))</f>
        <v>80</v>
      </c>
      <c r="J46" s="146">
        <f>IF(ISERROR(VLOOKUP(B46,'Race 6'!$H$3:$J$90,3,FALSE)),0,VLOOKUP(B46,'Race 6'!$H$3:$J$90,3,FALSE))</f>
        <v>78</v>
      </c>
      <c r="K46" s="146">
        <f>IF(ISERROR(VLOOKUP(B46,'Race 7'!$H$3:$J$90,3,FALSE)),0,VLOOKUP(B46,'Race 7'!$H$3:$J$90,3,FALSE))</f>
        <v>76</v>
      </c>
      <c r="L46" s="146">
        <f>IF(ISERROR(VLOOKUP(B46,'Race 8'!$H$3:$K$77,4,FALSE)),0,VLOOKUP(B46,'Race 8'!$H$3:$K$77,4,FALSE))</f>
        <v>80</v>
      </c>
      <c r="M46" s="146">
        <f>IF(ISERROR(VLOOKUP(B46,'Race 9'!$H$3:$J$79,3,FALSE)),0,VLOOKUP(B46,'Race 9'!$H$3:$J$79,3,FALSE))</f>
        <v>0</v>
      </c>
      <c r="N46" s="146">
        <f>IF(ISERROR(VLOOKUP(B46,'Race 10'!$H$3:$J$90,3,FALSE)),0,VLOOKUP(B46,'Race 10'!$H$3:$J$90,3,FALSE))</f>
        <v>0</v>
      </c>
      <c r="O46" s="389"/>
      <c r="P46" s="140">
        <v>3</v>
      </c>
    </row>
    <row r="47" spans="1:17" ht="14.35" customHeight="1" x14ac:dyDescent="0.5">
      <c r="A47" s="146">
        <v>6</v>
      </c>
      <c r="B47" s="167" t="s">
        <v>123</v>
      </c>
      <c r="C47" s="146">
        <f t="shared" si="1"/>
        <v>7</v>
      </c>
      <c r="D47" s="146" cm="1">
        <f t="array" ref="D47">SUM(LARGE(E47:N47,{1,2,3,4,5,6}))</f>
        <v>459</v>
      </c>
      <c r="E47" s="146">
        <f>IF(ISERROR(VLOOKUP(B47,'Race 1'!$H$3:$J$90,3,FALSE)),0,VLOOKUP(B47,'Race 1'!$H$3:$J$90,3,FALSE))</f>
        <v>0</v>
      </c>
      <c r="F47" s="146">
        <f>IF(ISERROR(VLOOKUP(B47,'Race 2'!$H$3:$J$90,3,FALSE)),0,VLOOKUP(B47,'Race 2'!$H$3:$J$90,3,FALSE))</f>
        <v>66</v>
      </c>
      <c r="G47" s="146">
        <f>IF(ISERROR(VLOOKUP(B47,'Race 3'!$H$3:$L$90,3,FALSE)),0,VLOOKUP(B47,'Race 3'!$H$3:$L$90,3,FALSE))</f>
        <v>74</v>
      </c>
      <c r="H47" s="146">
        <f>IF(ISERROR(VLOOKUP(B47,'Race 4'!$H$3:$J$89,3,FALSE)),0,VLOOKUP(B47,'Race 4'!$H$3:$J$89,3,FALSE))</f>
        <v>78</v>
      </c>
      <c r="I47" s="146">
        <f>IF(ISERROR(VLOOKUP(B47,'Race 5'!$H$3:$J$90,3,FALSE)),0,VLOOKUP(B47,'Race 5'!$H$3:$J$90,3,FALSE))</f>
        <v>77</v>
      </c>
      <c r="J47" s="146">
        <f>IF(ISERROR(VLOOKUP(B47,'Race 6'!$H$3:$J$90,3,FALSE)),0,VLOOKUP(B47,'Race 6'!$H$3:$J$90,3,FALSE))</f>
        <v>77</v>
      </c>
      <c r="K47" s="146">
        <f>IF(ISERROR(VLOOKUP(B47,'Race 7'!$H$3:$J$90,3,FALSE)),0,VLOOKUP(B47,'Race 7'!$H$3:$J$90,3,FALSE))</f>
        <v>79</v>
      </c>
      <c r="L47" s="146">
        <f>IF(ISERROR(VLOOKUP(B47,'Race 8'!$H$3:$K$77,4,FALSE)),0,VLOOKUP(B47,'Race 8'!$H$3:$K$77,4,FALSE))</f>
        <v>0</v>
      </c>
      <c r="M47" s="146">
        <f>IF(ISERROR(VLOOKUP(B47,'Race 9'!$H$3:$J$79,3,FALSE)),0,VLOOKUP(B47,'Race 9'!$H$3:$J$79,3,FALSE))</f>
        <v>74</v>
      </c>
      <c r="N47" s="146">
        <f>IF(ISERROR(VLOOKUP(B47,'Race 10'!$H$3:$J$90,3,FALSE)),0,VLOOKUP(B47,'Race 10'!$H$3:$J$90,3,FALSE))</f>
        <v>0</v>
      </c>
      <c r="O47" s="389"/>
      <c r="P47" s="140">
        <v>3</v>
      </c>
    </row>
    <row r="48" spans="1:17" ht="14.35" customHeight="1" x14ac:dyDescent="0.5">
      <c r="A48" s="146">
        <v>7</v>
      </c>
      <c r="B48" s="167" t="s">
        <v>179</v>
      </c>
      <c r="C48" s="146">
        <f t="shared" si="1"/>
        <v>5</v>
      </c>
      <c r="D48" s="146" cm="1">
        <f t="array" ref="D48">SUM(LARGE(E48:N48,{1,2,3,4,5,6}))</f>
        <v>427</v>
      </c>
      <c r="E48" s="146">
        <f>IF(ISERROR(VLOOKUP(B48,'Race 1'!$H$3:$J$90,3,FALSE)),0,VLOOKUP(B48,'Race 1'!$H$3:$J$90,3,FALSE))</f>
        <v>0</v>
      </c>
      <c r="F48" s="146">
        <f>IF(ISERROR(VLOOKUP(B48,'Race 2'!$H$3:$J$90,3,FALSE)),0,VLOOKUP(B48,'Race 2'!$H$3:$J$90,3,FALSE))</f>
        <v>82</v>
      </c>
      <c r="G48" s="146">
        <f>IF(ISERROR(VLOOKUP(B48,'Race 3'!$H$3:$L$90,3,FALSE)),0,VLOOKUP(B48,'Race 3'!$H$3:$L$90,3,FALSE))</f>
        <v>0</v>
      </c>
      <c r="H48" s="146">
        <f>IF(ISERROR(VLOOKUP(B48,'Race 4'!$H$3:$J$89,3,FALSE)),0,VLOOKUP(B48,'Race 4'!$H$3:$J$89,3,FALSE))</f>
        <v>86</v>
      </c>
      <c r="I48" s="146">
        <f>IF(ISERROR(VLOOKUP(B48,'Race 5'!$H$3:$J$90,3,FALSE)),0,VLOOKUP(B48,'Race 5'!$H$3:$J$90,3,FALSE))</f>
        <v>89</v>
      </c>
      <c r="J48" s="146">
        <f>IF(ISERROR(VLOOKUP(B48,'Race 6'!$H$3:$J$90,3,FALSE)),0,VLOOKUP(B48,'Race 6'!$H$3:$J$90,3,FALSE))</f>
        <v>84</v>
      </c>
      <c r="K48" s="146">
        <f>IF(ISERROR(VLOOKUP(B48,'Race 7'!$H$3:$J$90,3,FALSE)),0,VLOOKUP(B48,'Race 7'!$H$3:$J$90,3,FALSE))</f>
        <v>86</v>
      </c>
      <c r="L48" s="146">
        <f>IF(ISERROR(VLOOKUP(B48,'Race 8'!$H$3:$K$77,4,FALSE)),0,VLOOKUP(B48,'Race 8'!$H$3:$K$77,4,FALSE))</f>
        <v>0</v>
      </c>
      <c r="M48" s="146">
        <f>IF(ISERROR(VLOOKUP(B48,'Race 9'!$H$3:$J$79,3,FALSE)),0,VLOOKUP(B48,'Race 9'!$H$3:$J$79,3,FALSE))</f>
        <v>0</v>
      </c>
      <c r="N48" s="146">
        <f>IF(ISERROR(VLOOKUP(B48,'Race 10'!$H$3:$J$90,3,FALSE)),0,VLOOKUP(B48,'Race 10'!$H$3:$J$90,3,FALSE))</f>
        <v>0</v>
      </c>
      <c r="O48" s="389"/>
      <c r="P48" s="140">
        <v>3</v>
      </c>
    </row>
    <row r="49" spans="1:16" ht="14.35" customHeight="1" x14ac:dyDescent="0.5">
      <c r="A49" s="146">
        <v>8</v>
      </c>
      <c r="B49" s="152" t="s">
        <v>18</v>
      </c>
      <c r="C49" s="146">
        <f t="shared" si="1"/>
        <v>7</v>
      </c>
      <c r="D49" s="146" cm="1">
        <f t="array" ref="D49">SUM(LARGE(E49:N49,{1,2,3,4,5,6}))</f>
        <v>394</v>
      </c>
      <c r="E49" s="146">
        <f>IF(ISERROR(VLOOKUP(B49,'Race 1'!$H$3:$J$90,3,FALSE)),0,VLOOKUP(B49,'Race 1'!$H$3:$J$90,3,FALSE))</f>
        <v>77</v>
      </c>
      <c r="F49" s="146">
        <f>IF(ISERROR(VLOOKUP(B49,'Race 2'!$H$3:$J$90,3,FALSE)),0,VLOOKUP(B49,'Race 2'!$H$3:$J$90,3,FALSE))</f>
        <v>62</v>
      </c>
      <c r="G49" s="146">
        <f>IF(ISERROR(VLOOKUP(B49,'Race 3'!$H$3:$L$90,3,FALSE)),0,VLOOKUP(B49,'Race 3'!$H$3:$L$90,3,FALSE))</f>
        <v>63</v>
      </c>
      <c r="H49" s="146">
        <f>IF(ISERROR(VLOOKUP(B49,'Race 4'!$H$3:$J$89,3,FALSE)),0,VLOOKUP(B49,'Race 4'!$H$3:$J$89,3,FALSE))</f>
        <v>62</v>
      </c>
      <c r="I49" s="146">
        <f>IF(ISERROR(VLOOKUP(B49,'Race 5'!$H$3:$J$90,3,FALSE)),0,VLOOKUP(B49,'Race 5'!$H$3:$J$90,3,FALSE))</f>
        <v>64</v>
      </c>
      <c r="J49" s="146">
        <f>IF(ISERROR(VLOOKUP(B49,'Race 6'!$H$3:$J$90,3,FALSE)),0,VLOOKUP(B49,'Race 6'!$H$3:$J$90,3,FALSE))</f>
        <v>65</v>
      </c>
      <c r="K49" s="146">
        <f>IF(ISERROR(VLOOKUP(B49,'Race 7'!$H$3:$J$90,3,FALSE)),0,VLOOKUP(B49,'Race 7'!$H$3:$J$90,3,FALSE))</f>
        <v>63</v>
      </c>
      <c r="L49" s="146">
        <f>IF(ISERROR(VLOOKUP(B49,'Race 8'!$H$3:$K$77,4,FALSE)),0,VLOOKUP(B49,'Race 8'!$H$3:$K$77,4,FALSE))</f>
        <v>0</v>
      </c>
      <c r="M49" s="146">
        <f>IF(ISERROR(VLOOKUP(B49,'Race 9'!$H$3:$J$79,3,FALSE)),0,VLOOKUP(B49,'Race 9'!$H$3:$J$79,3,FALSE))</f>
        <v>0</v>
      </c>
      <c r="N49" s="146">
        <f>IF(ISERROR(VLOOKUP(B49,'Race 10'!$H$3:$J$90,3,FALSE)),0,VLOOKUP(B49,'Race 10'!$H$3:$J$90,3,FALSE))</f>
        <v>0</v>
      </c>
      <c r="O49" s="389"/>
      <c r="P49" s="140">
        <v>3</v>
      </c>
    </row>
    <row r="50" spans="1:16" ht="14.35" customHeight="1" x14ac:dyDescent="0.5">
      <c r="A50" s="146">
        <v>9</v>
      </c>
      <c r="B50" s="167" t="s">
        <v>37</v>
      </c>
      <c r="C50" s="146">
        <f t="shared" si="1"/>
        <v>4</v>
      </c>
      <c r="D50" s="146" cm="1">
        <f t="array" ref="D50">SUM(LARGE(E50:N50,{1,2,3,4,5,6}))</f>
        <v>282</v>
      </c>
      <c r="E50" s="146">
        <f>IF(ISERROR(VLOOKUP(B50,'Race 1'!$H$3:$J$90,3,FALSE)),0,VLOOKUP(B50,'Race 1'!$H$3:$J$90,3,FALSE))</f>
        <v>0</v>
      </c>
      <c r="F50" s="146">
        <f>IF(ISERROR(VLOOKUP(B50,'Race 2'!$H$3:$J$90,3,FALSE)),0,VLOOKUP(B50,'Race 2'!$H$3:$J$90,3,FALSE))</f>
        <v>0</v>
      </c>
      <c r="G50" s="146">
        <f>IF(ISERROR(VLOOKUP(B50,'Race 3'!$H$3:$L$90,3,FALSE)),0,VLOOKUP(B50,'Race 3'!$H$3:$L$90,3,FALSE))</f>
        <v>59</v>
      </c>
      <c r="H50" s="146">
        <f>IF(ISERROR(VLOOKUP(B50,'Race 4'!$H$3:$J$89,3,FALSE)),0,VLOOKUP(B50,'Race 4'!$H$3:$J$89,3,FALSE))</f>
        <v>72</v>
      </c>
      <c r="I50" s="146">
        <f>IF(ISERROR(VLOOKUP(B50,'Race 5'!$H$3:$J$90,3,FALSE)),0,VLOOKUP(B50,'Race 5'!$H$3:$J$90,3,FALSE))</f>
        <v>72</v>
      </c>
      <c r="J50" s="146">
        <f>IF(ISERROR(VLOOKUP(B50,'Race 6'!$H$3:$J$90,3,FALSE)),0,VLOOKUP(B50,'Race 6'!$H$3:$J$90,3,FALSE))</f>
        <v>79</v>
      </c>
      <c r="K50" s="146">
        <f>IF(ISERROR(VLOOKUP(B50,'Race 7'!$H$3:$J$90,3,FALSE)),0,VLOOKUP(B50,'Race 7'!$H$3:$J$90,3,FALSE))</f>
        <v>0</v>
      </c>
      <c r="L50" s="146">
        <f>IF(ISERROR(VLOOKUP(B50,'Race 8'!$H$3:$K$77,4,FALSE)),0,VLOOKUP(B50,'Race 8'!$H$3:$K$77,4,FALSE))</f>
        <v>0</v>
      </c>
      <c r="M50" s="146">
        <f>IF(ISERROR(VLOOKUP(B50,'Race 9'!$H$3:$J$79,3,FALSE)),0,VLOOKUP(B50,'Race 9'!$H$3:$J$79,3,FALSE))</f>
        <v>0</v>
      </c>
      <c r="N50" s="146">
        <f>IF(ISERROR(VLOOKUP(B50,'Race 10'!$H$3:$J$90,3,FALSE)),0,VLOOKUP(B50,'Race 10'!$H$3:$J$90,3,FALSE))</f>
        <v>0</v>
      </c>
      <c r="O50" s="389"/>
      <c r="P50" s="140">
        <v>3</v>
      </c>
    </row>
    <row r="51" spans="1:16" ht="14.35" customHeight="1" x14ac:dyDescent="0.5">
      <c r="A51" s="146">
        <v>10</v>
      </c>
      <c r="B51" s="152" t="s">
        <v>75</v>
      </c>
      <c r="C51" s="146">
        <f t="shared" si="1"/>
        <v>4</v>
      </c>
      <c r="D51" s="146" cm="1">
        <f t="array" ref="D51">SUM(LARGE(E51:N51,{1,2,3,4,5,6}))</f>
        <v>262</v>
      </c>
      <c r="E51" s="146">
        <f>IF(ISERROR(VLOOKUP(B51,'Race 1'!$H$3:$J$90,3,FALSE)),0,VLOOKUP(B51,'Race 1'!$H$3:$J$90,3,FALSE))</f>
        <v>73</v>
      </c>
      <c r="F51" s="146">
        <f>IF(ISERROR(VLOOKUP(B51,'Race 2'!$H$3:$J$90,3,FALSE)),0,VLOOKUP(B51,'Race 2'!$H$3:$J$90,3,FALSE))</f>
        <v>58</v>
      </c>
      <c r="G51" s="146">
        <f>IF(ISERROR(VLOOKUP(B51,'Race 3'!$H$3:$L$90,3,FALSE)),0,VLOOKUP(B51,'Race 3'!$H$3:$L$90,3,FALSE))</f>
        <v>58</v>
      </c>
      <c r="H51" s="146">
        <f>IF(ISERROR(VLOOKUP(B51,'Race 4'!$H$3:$J$89,3,FALSE)),0,VLOOKUP(B51,'Race 4'!$H$3:$J$89,3,FALSE))</f>
        <v>0</v>
      </c>
      <c r="I51" s="146">
        <f>IF(ISERROR(VLOOKUP(B51,'Race 5'!$H$3:$J$90,3,FALSE)),0,VLOOKUP(B51,'Race 5'!$H$3:$J$90,3,FALSE))</f>
        <v>0</v>
      </c>
      <c r="J51" s="146">
        <f>IF(ISERROR(VLOOKUP(B51,'Race 6'!$H$3:$J$90,3,FALSE)),0,VLOOKUP(B51,'Race 6'!$H$3:$J$90,3,FALSE))</f>
        <v>0</v>
      </c>
      <c r="K51" s="146">
        <f>IF(ISERROR(VLOOKUP(B51,'Race 7'!$H$3:$J$90,3,FALSE)),0,VLOOKUP(B51,'Race 7'!$H$3:$J$90,3,FALSE))</f>
        <v>73</v>
      </c>
      <c r="L51" s="146">
        <f>IF(ISERROR(VLOOKUP(B51,'Race 8'!$H$3:$K$77,4,FALSE)),0,VLOOKUP(B51,'Race 8'!$H$3:$K$77,4,FALSE))</f>
        <v>0</v>
      </c>
      <c r="M51" s="146">
        <f>IF(ISERROR(VLOOKUP(B51,'Race 9'!$H$3:$J$79,3,FALSE)),0,VLOOKUP(B51,'Race 9'!$H$3:$J$79,3,FALSE))</f>
        <v>0</v>
      </c>
      <c r="N51" s="146">
        <f>IF(ISERROR(VLOOKUP(B51,'Race 10'!$H$3:$J$90,3,FALSE)),0,VLOOKUP(B51,'Race 10'!$H$3:$J$90,3,FALSE))</f>
        <v>0</v>
      </c>
      <c r="O51" s="389"/>
      <c r="P51" s="140">
        <v>3</v>
      </c>
    </row>
    <row r="52" spans="1:16" ht="14.35" customHeight="1" x14ac:dyDescent="0.5">
      <c r="A52" s="146">
        <v>11</v>
      </c>
      <c r="B52" s="167" t="s">
        <v>176</v>
      </c>
      <c r="C52" s="146">
        <f t="shared" si="1"/>
        <v>5</v>
      </c>
      <c r="D52" s="146" cm="1">
        <f t="array" ref="D52">SUM(LARGE(E52:N52,{1,2,3,4,5,6}))</f>
        <v>256</v>
      </c>
      <c r="E52" s="146">
        <f>IF(ISERROR(VLOOKUP(B52,'Race 1'!$H$3:$J$90,3,FALSE)),0,VLOOKUP(B52,'Race 1'!$H$3:$J$90,3,FALSE))</f>
        <v>0</v>
      </c>
      <c r="F52" s="146">
        <f>IF(ISERROR(VLOOKUP(B52,'Race 2'!$H$3:$J$90,3,FALSE)),0,VLOOKUP(B52,'Race 2'!$H$3:$J$90,3,FALSE))</f>
        <v>43</v>
      </c>
      <c r="G52" s="146">
        <f>IF(ISERROR(VLOOKUP(B52,'Race 3'!$H$3:$L$90,3,FALSE)),0,VLOOKUP(B52,'Race 3'!$H$3:$L$90,3,FALSE))</f>
        <v>47</v>
      </c>
      <c r="H52" s="146">
        <f>IF(ISERROR(VLOOKUP(B52,'Race 4'!$H$3:$J$89,3,FALSE)),0,VLOOKUP(B52,'Race 4'!$H$3:$J$89,3,FALSE))</f>
        <v>52</v>
      </c>
      <c r="I52" s="146">
        <f>IF(ISERROR(VLOOKUP(B52,'Race 5'!$H$3:$J$90,3,FALSE)),0,VLOOKUP(B52,'Race 5'!$H$3:$J$90,3,FALSE))</f>
        <v>55</v>
      </c>
      <c r="J52" s="146">
        <f>IF(ISERROR(VLOOKUP(B52,'Race 6'!$H$3:$J$90,3,FALSE)),0,VLOOKUP(B52,'Race 6'!$H$3:$J$90,3,FALSE))</f>
        <v>0</v>
      </c>
      <c r="K52" s="146">
        <f>IF(ISERROR(VLOOKUP(B52,'Race 7'!$H$3:$J$90,3,FALSE)),0,VLOOKUP(B52,'Race 7'!$H$3:$J$90,3,FALSE))</f>
        <v>0</v>
      </c>
      <c r="L52" s="146">
        <f>IF(ISERROR(VLOOKUP(B52,'Race 8'!$H$3:$K$77,4,FALSE)),0,VLOOKUP(B52,'Race 8'!$H$3:$K$77,4,FALSE))</f>
        <v>0</v>
      </c>
      <c r="M52" s="146">
        <f>IF(ISERROR(VLOOKUP(B52,'Race 9'!$H$3:$J$79,3,FALSE)),0,VLOOKUP(B52,'Race 9'!$H$3:$J$79,3,FALSE))</f>
        <v>0</v>
      </c>
      <c r="N52" s="146">
        <f>IF(ISERROR(VLOOKUP(B52,'Race 10'!$H$3:$J$90,3,FALSE)),0,VLOOKUP(B52,'Race 10'!$H$3:$J$90,3,FALSE))</f>
        <v>59</v>
      </c>
      <c r="O52" s="389"/>
      <c r="P52" s="140">
        <v>3</v>
      </c>
    </row>
    <row r="53" spans="1:16" ht="14.35" customHeight="1" x14ac:dyDescent="0.5">
      <c r="A53" s="146">
        <v>12</v>
      </c>
      <c r="B53" s="166" t="s">
        <v>286</v>
      </c>
      <c r="C53" s="146">
        <f t="shared" si="1"/>
        <v>2</v>
      </c>
      <c r="D53" s="146" cm="1">
        <f t="array" ref="D53">SUM(LARGE(E53:N53,{1,2,3,4,5,6}))</f>
        <v>153</v>
      </c>
      <c r="E53" s="146">
        <f>IF(ISERROR(VLOOKUP(B53,'Race 1'!$H$3:$J$90,3,FALSE)),0,VLOOKUP(B53,'Race 1'!$H$3:$J$90,3,FALSE))</f>
        <v>0</v>
      </c>
      <c r="F53" s="146">
        <f>IF(ISERROR(VLOOKUP(B53,'Race 2'!$H$3:$J$90,3,FALSE)),0,VLOOKUP(B53,'Race 2'!$H$3:$J$90,3,FALSE))</f>
        <v>0</v>
      </c>
      <c r="G53" s="146">
        <f>IF(ISERROR(VLOOKUP(B53,'Race 3'!$H$3:$L$90,3,FALSE)),0,VLOOKUP(B53,'Race 3'!$H$3:$L$90,3,FALSE))</f>
        <v>0</v>
      </c>
      <c r="H53" s="146">
        <f>IF(ISERROR(VLOOKUP(B53,'Race 4'!$H$3:$J$89,3,FALSE)),0,VLOOKUP(B53,'Race 4'!$H$3:$J$89,3,FALSE))</f>
        <v>0</v>
      </c>
      <c r="I53" s="146">
        <f>IF(ISERROR(VLOOKUP(B53,'Race 5'!$H$3:$J$90,3,FALSE)),0,VLOOKUP(B53,'Race 5'!$H$3:$J$90,3,FALSE))</f>
        <v>0</v>
      </c>
      <c r="J53" s="146">
        <f>IF(ISERROR(VLOOKUP(B53,'Race 6'!$H$3:$J$90,3,FALSE)),0,VLOOKUP(B53,'Race 6'!$H$3:$J$90,3,FALSE))</f>
        <v>0</v>
      </c>
      <c r="K53" s="146">
        <f>IF(ISERROR(VLOOKUP(B53,'Race 7'!$H$3:$J$90,3,FALSE)),0,VLOOKUP(B53,'Race 7'!$H$3:$J$90,3,FALSE))</f>
        <v>0</v>
      </c>
      <c r="L53" s="146">
        <f>IF(ISERROR(VLOOKUP(B53,'Race 8'!$H$3:$K$77,4,FALSE)),0,VLOOKUP(B53,'Race 8'!$H$3:$K$77,4,FALSE))</f>
        <v>81</v>
      </c>
      <c r="M53" s="146">
        <f>IF(ISERROR(VLOOKUP(B53,'Race 9'!$H$3:$J$79,3,FALSE)),0,VLOOKUP(B53,'Race 9'!$H$3:$J$79,3,FALSE))</f>
        <v>72</v>
      </c>
      <c r="N53" s="146">
        <f>IF(ISERROR(VLOOKUP(B53,'Race 10'!$H$3:$J$90,3,FALSE)),0,VLOOKUP(B53,'Race 10'!$H$3:$J$90,3,FALSE))</f>
        <v>0</v>
      </c>
      <c r="O53" s="389"/>
      <c r="P53" s="140">
        <v>3</v>
      </c>
    </row>
    <row r="54" spans="1:16" ht="14.35" customHeight="1" x14ac:dyDescent="0.5">
      <c r="A54" s="146">
        <v>13</v>
      </c>
      <c r="B54" s="167" t="s">
        <v>284</v>
      </c>
      <c r="C54" s="146">
        <f t="shared" si="1"/>
        <v>2</v>
      </c>
      <c r="D54" s="146" cm="1">
        <f t="array" ref="D54">SUM(LARGE(E54:N54,{1,2,3,4,5,6}))</f>
        <v>152</v>
      </c>
      <c r="E54" s="146">
        <f>IF(ISERROR(VLOOKUP(B54,'Race 1'!$H$3:$J$90,3,FALSE)),0,VLOOKUP(B54,'Race 1'!$H$3:$J$90,3,FALSE))</f>
        <v>0</v>
      </c>
      <c r="F54" s="146">
        <f>IF(ISERROR(VLOOKUP(B54,'Race 2'!$H$3:$J$90,3,FALSE)),0,VLOOKUP(B54,'Race 2'!$H$3:$J$90,3,FALSE))</f>
        <v>0</v>
      </c>
      <c r="G54" s="146">
        <f>IF(ISERROR(VLOOKUP(B54,'Race 3'!$H$3:$L$90,3,FALSE)),0,VLOOKUP(B54,'Race 3'!$H$3:$L$90,3,FALSE))</f>
        <v>0</v>
      </c>
      <c r="H54" s="146">
        <f>IF(ISERROR(VLOOKUP(B54,'Race 4'!$H$3:$J$89,3,FALSE)),0,VLOOKUP(B54,'Race 4'!$H$3:$J$89,3,FALSE))</f>
        <v>0</v>
      </c>
      <c r="I54" s="146">
        <f>IF(ISERROR(VLOOKUP(B54,'Race 5'!$H$3:$J$90,3,FALSE)),0,VLOOKUP(B54,'Race 5'!$H$3:$J$90,3,FALSE))</f>
        <v>0</v>
      </c>
      <c r="J54" s="146">
        <f>IF(ISERROR(VLOOKUP(B54,'Race 6'!$H$3:$J$90,3,FALSE)),0,VLOOKUP(B54,'Race 6'!$H$3:$J$90,3,FALSE))</f>
        <v>0</v>
      </c>
      <c r="K54" s="146">
        <f>IF(ISERROR(VLOOKUP(B54,'Race 7'!$H$3:$J$90,3,FALSE)),0,VLOOKUP(B54,'Race 7'!$H$3:$J$90,3,FALSE))</f>
        <v>69</v>
      </c>
      <c r="L54" s="146">
        <f>IF(ISERROR(VLOOKUP(B54,'Race 8'!$H$3:$K$77,4,FALSE)),0,VLOOKUP(B54,'Race 8'!$H$3:$K$77,4,FALSE))</f>
        <v>0</v>
      </c>
      <c r="M54" s="146">
        <f>IF(ISERROR(VLOOKUP(B54,'Race 9'!$H$3:$J$79,3,FALSE)),0,VLOOKUP(B54,'Race 9'!$H$3:$J$79,3,FALSE))</f>
        <v>0</v>
      </c>
      <c r="N54" s="146">
        <f>IF(ISERROR(VLOOKUP(B54,'Race 10'!$H$3:$J$90,3,FALSE)),0,VLOOKUP(B54,'Race 10'!$H$3:$J$90,3,FALSE))</f>
        <v>83</v>
      </c>
      <c r="O54" s="389"/>
      <c r="P54" s="140">
        <v>3</v>
      </c>
    </row>
    <row r="55" spans="1:16" ht="14.35" customHeight="1" x14ac:dyDescent="0.5">
      <c r="A55" s="146">
        <v>14</v>
      </c>
      <c r="B55" s="166" t="s">
        <v>166</v>
      </c>
      <c r="C55" s="146">
        <f t="shared" si="1"/>
        <v>2</v>
      </c>
      <c r="D55" s="146" cm="1">
        <f t="array" ref="D55">SUM(LARGE(E55:N55,{1,2,3,4,5,6}))</f>
        <v>141</v>
      </c>
      <c r="E55" s="146">
        <f>IF(ISERROR(VLOOKUP(B55,'Race 1'!$H$3:$J$90,3,FALSE)),0,VLOOKUP(B55,'Race 1'!$H$3:$J$90,3,FALSE))</f>
        <v>0</v>
      </c>
      <c r="F55" s="146">
        <f>IF(ISERROR(VLOOKUP(B55,'Race 2'!$H$3:$J$90,3,FALSE)),0,VLOOKUP(B55,'Race 2'!$H$3:$J$90,3,FALSE))</f>
        <v>0</v>
      </c>
      <c r="G55" s="146">
        <f>IF(ISERROR(VLOOKUP(B55,'Race 3'!$H$3:$L$90,3,FALSE)),0,VLOOKUP(B55,'Race 3'!$H$3:$L$90,3,FALSE))</f>
        <v>0</v>
      </c>
      <c r="H55" s="146">
        <f>IF(ISERROR(VLOOKUP(B55,'Race 4'!$H$3:$J$89,3,FALSE)),0,VLOOKUP(B55,'Race 4'!$H$3:$J$89,3,FALSE))</f>
        <v>0</v>
      </c>
      <c r="I55" s="146">
        <f>IF(ISERROR(VLOOKUP(B55,'Race 5'!$H$3:$J$90,3,FALSE)),0,VLOOKUP(B55,'Race 5'!$H$3:$J$90,3,FALSE))</f>
        <v>0</v>
      </c>
      <c r="J55" s="146">
        <f>IF(ISERROR(VLOOKUP(B55,'Race 6'!$H$3:$J$90,3,FALSE)),0,VLOOKUP(B55,'Race 6'!$H$3:$J$90,3,FALSE))</f>
        <v>71</v>
      </c>
      <c r="K55" s="146">
        <f>IF(ISERROR(VLOOKUP(B55,'Race 7'!$H$3:$J$90,3,FALSE)),0,VLOOKUP(B55,'Race 7'!$H$3:$J$90,3,FALSE))</f>
        <v>70</v>
      </c>
      <c r="L55" s="146">
        <f>IF(ISERROR(VLOOKUP(B55,'Race 8'!$H$3:$K$77,4,FALSE)),0,VLOOKUP(B55,'Race 8'!$H$3:$K$77,4,FALSE))</f>
        <v>0</v>
      </c>
      <c r="M55" s="146">
        <f>IF(ISERROR(VLOOKUP(B55,'Race 9'!$H$3:$J$79,3,FALSE)),0,VLOOKUP(B55,'Race 9'!$H$3:$J$79,3,FALSE))</f>
        <v>0</v>
      </c>
      <c r="N55" s="146">
        <f>IF(ISERROR(VLOOKUP(B55,'Race 10'!$H$3:$J$90,3,FALSE)),0,VLOOKUP(B55,'Race 10'!$H$3:$J$90,3,FALSE))</f>
        <v>0</v>
      </c>
      <c r="O55" s="389"/>
      <c r="P55" s="140">
        <v>3</v>
      </c>
    </row>
    <row r="56" spans="1:16" ht="14.35" customHeight="1" x14ac:dyDescent="0.5">
      <c r="A56" s="146">
        <v>15</v>
      </c>
      <c r="B56" s="166" t="s">
        <v>189</v>
      </c>
      <c r="C56" s="146">
        <f t="shared" si="1"/>
        <v>2</v>
      </c>
      <c r="D56" s="146" cm="1">
        <f t="array" ref="D56">SUM(LARGE(E56:N56,{1,2,3,4,5,6}))</f>
        <v>126</v>
      </c>
      <c r="E56" s="146">
        <f>IF(ISERROR(VLOOKUP(B56,'Race 1'!$H$3:$J$90,3,FALSE)),0,VLOOKUP(B56,'Race 1'!$H$3:$J$90,3,FALSE))</f>
        <v>75</v>
      </c>
      <c r="F56" s="146">
        <f>IF(ISERROR(VLOOKUP(B56,'Race 2'!$H$3:$J$90,3,FALSE)),0,VLOOKUP(B56,'Race 2'!$H$3:$J$90,3,FALSE))</f>
        <v>51</v>
      </c>
      <c r="G56" s="146">
        <f>IF(ISERROR(VLOOKUP(B56,'Race 3'!$H$3:$L$90,3,FALSE)),0,VLOOKUP(B56,'Race 3'!$H$3:$L$90,3,FALSE))</f>
        <v>0</v>
      </c>
      <c r="H56" s="146">
        <f>IF(ISERROR(VLOOKUP(B56,'Race 4'!$H$3:$J$89,3,FALSE)),0,VLOOKUP(B56,'Race 4'!$H$3:$J$89,3,FALSE))</f>
        <v>0</v>
      </c>
      <c r="I56" s="146">
        <f>IF(ISERROR(VLOOKUP(B56,'Race 5'!$H$3:$J$90,3,FALSE)),0,VLOOKUP(B56,'Race 5'!$H$3:$J$90,3,FALSE))</f>
        <v>0</v>
      </c>
      <c r="J56" s="146">
        <f>IF(ISERROR(VLOOKUP(B56,'Race 6'!$H$3:$J$90,3,FALSE)),0,VLOOKUP(B56,'Race 6'!$H$3:$J$90,3,FALSE))</f>
        <v>0</v>
      </c>
      <c r="K56" s="146">
        <f>IF(ISERROR(VLOOKUP(B56,'Race 7'!$H$3:$J$90,3,FALSE)),0,VLOOKUP(B56,'Race 7'!$H$3:$J$90,3,FALSE))</f>
        <v>0</v>
      </c>
      <c r="L56" s="146">
        <f>IF(ISERROR(VLOOKUP(B56,'Race 8'!$H$3:$K$77,4,FALSE)),0,VLOOKUP(B56,'Race 8'!$H$3:$K$77,4,FALSE))</f>
        <v>0</v>
      </c>
      <c r="M56" s="146">
        <f>IF(ISERROR(VLOOKUP(B56,'Race 9'!$H$3:$J$79,3,FALSE)),0,VLOOKUP(B56,'Race 9'!$H$3:$J$79,3,FALSE))</f>
        <v>0</v>
      </c>
      <c r="N56" s="146">
        <f>IF(ISERROR(VLOOKUP(B56,'Race 10'!$H$3:$J$90,3,FALSE)),0,VLOOKUP(B56,'Race 10'!$H$3:$J$90,3,FALSE))</f>
        <v>0</v>
      </c>
      <c r="O56" s="389"/>
      <c r="P56" s="140">
        <v>3</v>
      </c>
    </row>
    <row r="57" spans="1:16" ht="14.35" customHeight="1" x14ac:dyDescent="0.5">
      <c r="A57" s="146">
        <v>16</v>
      </c>
      <c r="B57" s="167" t="s">
        <v>338</v>
      </c>
      <c r="C57" s="146">
        <f t="shared" si="1"/>
        <v>1</v>
      </c>
      <c r="D57" s="146" cm="1">
        <f t="array" ref="D57">SUM(LARGE(E57:N57,{1,2,3,4,5,6}))</f>
        <v>91</v>
      </c>
      <c r="E57" s="146">
        <f>IF(ISERROR(VLOOKUP(B57,'Race 1'!$H$3:$J$90,3,FALSE)),0,VLOOKUP(B57,'Race 1'!$H$3:$J$90,3,FALSE))</f>
        <v>0</v>
      </c>
      <c r="F57" s="146">
        <f>IF(ISERROR(VLOOKUP(B57,'Race 2'!$H$3:$J$90,3,FALSE)),0,VLOOKUP(B57,'Race 2'!$H$3:$J$90,3,FALSE))</f>
        <v>0</v>
      </c>
      <c r="G57" s="146">
        <f>IF(ISERROR(VLOOKUP(B57,'Race 3'!$H$3:$L$90,3,FALSE)),0,VLOOKUP(B57,'Race 3'!$H$3:$L$90,3,FALSE))</f>
        <v>0</v>
      </c>
      <c r="H57" s="146">
        <f>IF(ISERROR(VLOOKUP(B57,'Race 4'!$H$3:$J$89,3,FALSE)),0,VLOOKUP(B57,'Race 4'!$H$3:$J$89,3,FALSE))</f>
        <v>0</v>
      </c>
      <c r="I57" s="146">
        <f>IF(ISERROR(VLOOKUP(B57,'Race 5'!$H$3:$J$90,3,FALSE)),0,VLOOKUP(B57,'Race 5'!$H$3:$J$90,3,FALSE))</f>
        <v>0</v>
      </c>
      <c r="J57" s="146">
        <f>IF(ISERROR(VLOOKUP(B57,'Race 6'!$H$3:$J$90,3,FALSE)),0,VLOOKUP(B57,'Race 6'!$H$3:$J$90,3,FALSE))</f>
        <v>0</v>
      </c>
      <c r="K57" s="146">
        <f>IF(ISERROR(VLOOKUP(B57,'Race 7'!$H$3:$J$90,3,FALSE)),0,VLOOKUP(B57,'Race 7'!$H$3:$J$90,3,FALSE))</f>
        <v>0</v>
      </c>
      <c r="L57" s="146">
        <f>IF(ISERROR(VLOOKUP(B57,'Race 8'!$H$3:$K$77,4,FALSE)),0,VLOOKUP(B57,'Race 8'!$H$3:$K$77,4,FALSE))</f>
        <v>0</v>
      </c>
      <c r="M57" s="146">
        <f>IF(ISERROR(VLOOKUP(B57,'Race 9'!$H$3:$J$79,3,FALSE)),0,VLOOKUP(B57,'Race 9'!$H$3:$J$79,3,FALSE))</f>
        <v>0</v>
      </c>
      <c r="N57" s="146">
        <f>IF(ISERROR(VLOOKUP(B57,'Race 10'!$H$3:$J$90,3,FALSE)),0,VLOOKUP(B57,'Race 10'!$H$3:$J$90,3,FALSE))</f>
        <v>91</v>
      </c>
      <c r="O57" s="389"/>
      <c r="P57" s="140">
        <v>3</v>
      </c>
    </row>
    <row r="58" spans="1:16" ht="14.35" customHeight="1" thickBot="1" x14ac:dyDescent="0.55000000000000004">
      <c r="A58" s="175">
        <v>17</v>
      </c>
      <c r="B58" s="174" t="s">
        <v>274</v>
      </c>
      <c r="C58" s="175">
        <f t="shared" si="1"/>
        <v>1</v>
      </c>
      <c r="D58" s="175" cm="1">
        <f t="array" ref="D58">SUM(LARGE(E58:N58,{1,2,3,4,5,6}))</f>
        <v>76</v>
      </c>
      <c r="E58" s="175">
        <f>IF(ISERROR(VLOOKUP(B58,'Race 1'!$H$3:$J$90,3,FALSE)),0,VLOOKUP(B58,'Race 1'!$H$3:$J$90,3,FALSE))</f>
        <v>0</v>
      </c>
      <c r="F58" s="175">
        <f>IF(ISERROR(VLOOKUP(B58,'Race 2'!$H$3:$J$90,3,FALSE)),0,VLOOKUP(B58,'Race 2'!$H$3:$J$90,3,FALSE))</f>
        <v>0</v>
      </c>
      <c r="G58" s="175">
        <f>IF(ISERROR(VLOOKUP(B58,'Race 3'!$H$3:$L$90,3,FALSE)),0,VLOOKUP(B58,'Race 3'!$H$3:$L$90,3,FALSE))</f>
        <v>0</v>
      </c>
      <c r="H58" s="175">
        <f>IF(ISERROR(VLOOKUP(B58,'Race 4'!$H$3:$J$89,3,FALSE)),0,VLOOKUP(B58,'Race 4'!$H$3:$J$89,3,FALSE))</f>
        <v>76</v>
      </c>
      <c r="I58" s="175">
        <f>IF(ISERROR(VLOOKUP(B58,'Race 5'!$H$3:$J$90,3,FALSE)),0,VLOOKUP(B58,'Race 5'!$H$3:$J$90,3,FALSE))</f>
        <v>0</v>
      </c>
      <c r="J58" s="175">
        <f>IF(ISERROR(VLOOKUP(B58,'Race 6'!$H$3:$J$90,3,FALSE)),0,VLOOKUP(B58,'Race 6'!$H$3:$J$90,3,FALSE))</f>
        <v>0</v>
      </c>
      <c r="K58" s="175">
        <f>IF(ISERROR(VLOOKUP(B58,'Race 7'!$H$3:$J$90,3,FALSE)),0,VLOOKUP(B58,'Race 7'!$H$3:$J$90,3,FALSE))</f>
        <v>0</v>
      </c>
      <c r="L58" s="175">
        <f>IF(ISERROR(VLOOKUP(B58,'Race 8'!$H$3:$K$77,4,FALSE)),0,VLOOKUP(B58,'Race 8'!$H$3:$K$77,4,FALSE))</f>
        <v>0</v>
      </c>
      <c r="M58" s="175">
        <f>IF(ISERROR(VLOOKUP(B58,'Race 9'!$H$3:$J$79,3,FALSE)),0,VLOOKUP(B58,'Race 9'!$H$3:$J$79,3,FALSE))</f>
        <v>0</v>
      </c>
      <c r="N58" s="175">
        <f>IF(ISERROR(VLOOKUP(B58,'Race 10'!$H$3:$J$90,3,FALSE)),0,VLOOKUP(B58,'Race 10'!$H$3:$J$90,3,FALSE))</f>
        <v>0</v>
      </c>
      <c r="O58" s="390"/>
      <c r="P58" s="140">
        <v>3</v>
      </c>
    </row>
    <row r="59" spans="1:16" ht="14.35" customHeight="1" x14ac:dyDescent="0.5">
      <c r="A59" s="350">
        <v>1</v>
      </c>
      <c r="B59" s="245" t="s">
        <v>66</v>
      </c>
      <c r="C59" s="145">
        <f t="shared" si="1"/>
        <v>7</v>
      </c>
      <c r="D59" s="145" cm="1">
        <f t="array" ref="D59">SUM(LARGE(E59:N59,{1,2,3,4,5,6}))</f>
        <v>476</v>
      </c>
      <c r="E59" s="145">
        <f>IF(ISERROR(VLOOKUP(B59,'Race 1'!$H$3:$J$90,3,FALSE)),0,VLOOKUP(B59,'Race 1'!$H$3:$J$90,3,FALSE))</f>
        <v>0</v>
      </c>
      <c r="F59" s="145">
        <f>IF(ISERROR(VLOOKUP(B59,'Race 2'!$H$3:$J$90,3,FALSE)),0,VLOOKUP(B59,'Race 2'!$H$3:$J$90,3,FALSE))</f>
        <v>74</v>
      </c>
      <c r="G59" s="145">
        <f>IF(ISERROR(VLOOKUP(B59,'Race 3'!$H$3:$L$90,3,FALSE)),0,VLOOKUP(B59,'Race 3'!$H$3:$L$90,3,FALSE))</f>
        <v>75</v>
      </c>
      <c r="H59" s="145">
        <f>IF(ISERROR(VLOOKUP(B59,'Race 4'!$H$3:$J$89,3,FALSE)),0,VLOOKUP(B59,'Race 4'!$H$3:$J$89,3,FALSE))</f>
        <v>0</v>
      </c>
      <c r="I59" s="145">
        <f>IF(ISERROR(VLOOKUP(B59,'Race 5'!$H$3:$J$90,3,FALSE)),0,VLOOKUP(B59,'Race 5'!$H$3:$J$90,3,FALSE))</f>
        <v>79</v>
      </c>
      <c r="J59" s="145">
        <f>IF(ISERROR(VLOOKUP(B59,'Race 6'!$H$3:$J$90,3,FALSE)),0,VLOOKUP(B59,'Race 6'!$H$3:$J$90,3,FALSE))</f>
        <v>73</v>
      </c>
      <c r="K59" s="145">
        <f>IF(ISERROR(VLOOKUP(B59,'Race 7'!$H$3:$J$90,3,FALSE)),0,VLOOKUP(B59,'Race 7'!$H$3:$J$90,3,FALSE))</f>
        <v>75</v>
      </c>
      <c r="L59" s="145">
        <f>IF(ISERROR(VLOOKUP(B59,'Race 8'!$H$3:$K$77,4,FALSE)),0,VLOOKUP(B59,'Race 8'!$H$3:$K$77,4,FALSE))</f>
        <v>86</v>
      </c>
      <c r="M59" s="145">
        <f>IF(ISERROR(VLOOKUP(B59,'Race 9'!$H$3:$J$79,3,FALSE)),0,VLOOKUP(B59,'Race 9'!$H$3:$J$79,3,FALSE))</f>
        <v>0</v>
      </c>
      <c r="N59" s="145">
        <f>IF(ISERROR(VLOOKUP(B59,'Race 10'!$H$3:$J$90,3,FALSE)),0,VLOOKUP(B59,'Race 10'!$H$3:$J$90,3,FALSE))</f>
        <v>87</v>
      </c>
      <c r="O59" s="388">
        <v>4</v>
      </c>
      <c r="P59" s="140">
        <v>4</v>
      </c>
    </row>
    <row r="60" spans="1:16" ht="14.35" customHeight="1" x14ac:dyDescent="0.5">
      <c r="A60" s="146">
        <v>2</v>
      </c>
      <c r="B60" s="152" t="s">
        <v>156</v>
      </c>
      <c r="C60" s="146">
        <f t="shared" si="1"/>
        <v>9</v>
      </c>
      <c r="D60" s="146" cm="1">
        <f t="array" ref="D60">SUM(LARGE(E60:N60,{1,2,3,4,5,6}))</f>
        <v>452</v>
      </c>
      <c r="E60" s="146">
        <f>IF(ISERROR(VLOOKUP(B60,'Race 1'!$H$3:$J$90,3,FALSE)),0,VLOOKUP(B60,'Race 1'!$H$3:$J$90,3,FALSE))</f>
        <v>72</v>
      </c>
      <c r="F60" s="146">
        <f>IF(ISERROR(VLOOKUP(B60,'Race 2'!$H$3:$J$90,3,FALSE)),0,VLOOKUP(B60,'Race 2'!$H$3:$J$90,3,FALSE))</f>
        <v>0</v>
      </c>
      <c r="G60" s="146">
        <f>IF(ISERROR(VLOOKUP(B60,'Race 3'!$H$3:$L$90,3,FALSE)),0,VLOOKUP(B60,'Race 3'!$H$3:$L$90,3,FALSE))</f>
        <v>68</v>
      </c>
      <c r="H60" s="146">
        <f>IF(ISERROR(VLOOKUP(B60,'Race 4'!$H$3:$J$89,3,FALSE)),0,VLOOKUP(B60,'Race 4'!$H$3:$J$89,3,FALSE))</f>
        <v>68</v>
      </c>
      <c r="I60" s="146">
        <f>IF(ISERROR(VLOOKUP(B60,'Race 5'!$H$3:$J$90,3,FALSE)),0,VLOOKUP(B60,'Race 5'!$H$3:$J$90,3,FALSE))</f>
        <v>65</v>
      </c>
      <c r="J60" s="146">
        <f>IF(ISERROR(VLOOKUP(B60,'Race 6'!$H$3:$J$90,3,FALSE)),0,VLOOKUP(B60,'Race 6'!$H$3:$J$90,3,FALSE))</f>
        <v>64</v>
      </c>
      <c r="K60" s="146">
        <f>IF(ISERROR(VLOOKUP(B60,'Race 7'!$H$3:$J$90,3,FALSE)),0,VLOOKUP(B60,'Race 7'!$H$3:$J$90,3,FALSE))</f>
        <v>65</v>
      </c>
      <c r="L60" s="146">
        <f>IF(ISERROR(VLOOKUP(B60,'Race 8'!$H$3:$K$77,4,FALSE)),0,VLOOKUP(B60,'Race 8'!$H$3:$K$77,4,FALSE))</f>
        <v>83</v>
      </c>
      <c r="M60" s="146">
        <f>IF(ISERROR(VLOOKUP(B60,'Race 9'!$H$3:$J$79,3,FALSE)),0,VLOOKUP(B60,'Race 9'!$H$3:$J$79,3,FALSE))</f>
        <v>79</v>
      </c>
      <c r="N60" s="146">
        <f>IF(ISERROR(VLOOKUP(B60,'Race 10'!$H$3:$J$90,3,FALSE)),0,VLOOKUP(B60,'Race 10'!$H$3:$J$90,3,FALSE))</f>
        <v>82</v>
      </c>
      <c r="O60" s="389"/>
      <c r="P60" s="140">
        <v>4</v>
      </c>
    </row>
    <row r="61" spans="1:16" ht="14.35" customHeight="1" thickBot="1" x14ac:dyDescent="0.55000000000000004">
      <c r="A61" s="348">
        <v>3</v>
      </c>
      <c r="B61" s="351" t="s">
        <v>159</v>
      </c>
      <c r="C61" s="348">
        <f t="shared" si="1"/>
        <v>10</v>
      </c>
      <c r="D61" s="348" cm="1">
        <f t="array" ref="D61">SUM(LARGE(E61:N61,{1,2,3,4,5,6}))</f>
        <v>451</v>
      </c>
      <c r="E61" s="348">
        <f>IF(ISERROR(VLOOKUP(B61,'Race 1'!$H$3:$J$90,3,FALSE)),0,VLOOKUP(B61,'Race 1'!$H$3:$J$90,3,FALSE))</f>
        <v>76</v>
      </c>
      <c r="F61" s="348">
        <f>IF(ISERROR(VLOOKUP(B61,'Race 2'!$H$3:$J$90,3,FALSE)),0,VLOOKUP(B61,'Race 2'!$H$3:$J$90,3,FALSE))</f>
        <v>68</v>
      </c>
      <c r="G61" s="348">
        <f>IF(ISERROR(VLOOKUP(B61,'Race 3'!$H$3:$L$90,3,FALSE)),0,VLOOKUP(B61,'Race 3'!$H$3:$L$90,3,FALSE))</f>
        <v>65</v>
      </c>
      <c r="H61" s="348">
        <f>IF(ISERROR(VLOOKUP(B61,'Race 4'!$H$3:$J$89,3,FALSE)),0,VLOOKUP(B61,'Race 4'!$H$3:$J$89,3,FALSE))</f>
        <v>69</v>
      </c>
      <c r="I61" s="348">
        <f>IF(ISERROR(VLOOKUP(B61,'Race 5'!$H$3:$J$90,3,FALSE)),0,VLOOKUP(B61,'Race 5'!$H$3:$J$90,3,FALSE))</f>
        <v>73</v>
      </c>
      <c r="J61" s="348">
        <f>IF(ISERROR(VLOOKUP(B61,'Race 6'!$H$3:$J$90,3,FALSE)),0,VLOOKUP(B61,'Race 6'!$H$3:$J$90,3,FALSE))</f>
        <v>70</v>
      </c>
      <c r="K61" s="348">
        <f>IF(ISERROR(VLOOKUP(B61,'Race 7'!$H$3:$J$90,3,FALSE)),0,VLOOKUP(B61,'Race 7'!$H$3:$J$90,3,FALSE))</f>
        <v>68</v>
      </c>
      <c r="L61" s="348">
        <f>IF(ISERROR(VLOOKUP(B61,'Race 8'!$H$3:$K$77,4,FALSE)),0,VLOOKUP(B61,'Race 8'!$H$3:$K$77,4,FALSE))</f>
        <v>82</v>
      </c>
      <c r="M61" s="348">
        <f>IF(ISERROR(VLOOKUP(B61,'Race 9'!$H$3:$J$79,3,FALSE)),0,VLOOKUP(B61,'Race 9'!$H$3:$J$79,3,FALSE))</f>
        <v>77</v>
      </c>
      <c r="N61" s="348">
        <f>IF(ISERROR(VLOOKUP(B61,'Race 10'!$H$3:$J$90,3,FALSE)),0,VLOOKUP(B61,'Race 10'!$H$3:$J$90,3,FALSE))</f>
        <v>73</v>
      </c>
      <c r="O61" s="389"/>
      <c r="P61" s="140">
        <v>4</v>
      </c>
    </row>
    <row r="62" spans="1:16" ht="14.35" customHeight="1" x14ac:dyDescent="0.5">
      <c r="A62" s="146">
        <v>4</v>
      </c>
      <c r="B62" s="167" t="s">
        <v>180</v>
      </c>
      <c r="C62" s="146">
        <f t="shared" si="1"/>
        <v>8</v>
      </c>
      <c r="D62" s="146" cm="1">
        <f t="array" ref="D62">SUM(LARGE(E62:N62,{1,2,3,4,5,6}))</f>
        <v>450</v>
      </c>
      <c r="E62" s="146">
        <f>IF(ISERROR(VLOOKUP(B62,'Race 1'!$H$3:$J$90,3,FALSE)),0,VLOOKUP(B62,'Race 1'!$H$3:$J$90,3,FALSE))</f>
        <v>0</v>
      </c>
      <c r="F62" s="146">
        <f>IF(ISERROR(VLOOKUP(B62,'Race 2'!$H$3:$J$90,3,FALSE)),0,VLOOKUP(B62,'Race 2'!$H$3:$J$90,3,FALSE))</f>
        <v>67</v>
      </c>
      <c r="G62" s="146">
        <f>IF(ISERROR(VLOOKUP(B62,'Race 3'!$H$3:$L$90,3,FALSE)),0,VLOOKUP(B62,'Race 3'!$H$3:$L$90,3,FALSE))</f>
        <v>71</v>
      </c>
      <c r="H62" s="146">
        <f>IF(ISERROR(VLOOKUP(B62,'Race 4'!$H$3:$J$89,3,FALSE)),0,VLOOKUP(B62,'Race 4'!$H$3:$J$89,3,FALSE))</f>
        <v>74</v>
      </c>
      <c r="I62" s="146">
        <f>IF(ISERROR(VLOOKUP(B62,'Race 5'!$H$3:$J$90,3,FALSE)),0,VLOOKUP(B62,'Race 5'!$H$3:$J$90,3,FALSE))</f>
        <v>76</v>
      </c>
      <c r="J62" s="146">
        <f>IF(ISERROR(VLOOKUP(B62,'Race 6'!$H$3:$J$90,3,FALSE)),0,VLOOKUP(B62,'Race 6'!$H$3:$J$90,3,FALSE))</f>
        <v>76</v>
      </c>
      <c r="K62" s="146">
        <f>IF(ISERROR(VLOOKUP(B62,'Race 7'!$H$3:$J$90,3,FALSE)),0,VLOOKUP(B62,'Race 7'!$H$3:$J$90,3,FALSE))</f>
        <v>74</v>
      </c>
      <c r="L62" s="146">
        <f>IF(ISERROR(VLOOKUP(B62,'Race 8'!$H$3:$K$77,4,FALSE)),0,VLOOKUP(B62,'Race 8'!$H$3:$K$77,4,FALSE))</f>
        <v>0</v>
      </c>
      <c r="M62" s="146">
        <f>IF(ISERROR(VLOOKUP(B62,'Race 9'!$H$3:$J$79,3,FALSE)),0,VLOOKUP(B62,'Race 9'!$H$3:$J$79,3,FALSE))</f>
        <v>69</v>
      </c>
      <c r="N62" s="146">
        <f>IF(ISERROR(VLOOKUP(B62,'Race 10'!$H$3:$J$90,3,FALSE)),0,VLOOKUP(B62,'Race 10'!$H$3:$J$90,3,FALSE))</f>
        <v>79</v>
      </c>
      <c r="O62" s="389"/>
      <c r="P62" s="140">
        <v>4</v>
      </c>
    </row>
    <row r="63" spans="1:16" ht="14.35" customHeight="1" x14ac:dyDescent="0.5">
      <c r="A63" s="223">
        <v>5</v>
      </c>
      <c r="B63" s="152" t="s">
        <v>56</v>
      </c>
      <c r="C63" s="146">
        <f t="shared" si="1"/>
        <v>7</v>
      </c>
      <c r="D63" s="146" cm="1">
        <f t="array" ref="D63">SUM(LARGE(E63:N63,{1,2,3,4,5,6}))</f>
        <v>412</v>
      </c>
      <c r="E63" s="146">
        <f>IF(ISERROR(VLOOKUP(B63,'Race 1'!$H$3:$J$90,3,FALSE)),0,VLOOKUP(B63,'Race 1'!$H$3:$J$90,3,FALSE))</f>
        <v>71</v>
      </c>
      <c r="F63" s="146">
        <f>IF(ISERROR(VLOOKUP(B63,'Race 2'!$H$3:$J$90,3,FALSE)),0,VLOOKUP(B63,'Race 2'!$H$3:$J$90,3,FALSE))</f>
        <v>0</v>
      </c>
      <c r="G63" s="146">
        <f>IF(ISERROR(VLOOKUP(B63,'Race 3'!$H$3:$L$90,3,FALSE)),0,VLOOKUP(B63,'Race 3'!$H$3:$L$90,3,FALSE))</f>
        <v>61</v>
      </c>
      <c r="H63" s="146">
        <f>IF(ISERROR(VLOOKUP(B63,'Race 4'!$H$3:$J$89,3,FALSE)),0,VLOOKUP(B63,'Race 4'!$H$3:$J$89,3,FALSE))</f>
        <v>64</v>
      </c>
      <c r="I63" s="146">
        <f>IF(ISERROR(VLOOKUP(B63,'Race 5'!$H$3:$J$90,3,FALSE)),0,VLOOKUP(B63,'Race 5'!$H$3:$J$90,3,FALSE))</f>
        <v>69</v>
      </c>
      <c r="J63" s="146">
        <f>IF(ISERROR(VLOOKUP(B63,'Race 6'!$H$3:$J$90,3,FALSE)),0,VLOOKUP(B63,'Race 6'!$H$3:$J$90,3,FALSE))</f>
        <v>60</v>
      </c>
      <c r="K63" s="146">
        <f>IF(ISERROR(VLOOKUP(B63,'Race 7'!$H$3:$J$90,3,FALSE)),0,VLOOKUP(B63,'Race 7'!$H$3:$J$90,3,FALSE))</f>
        <v>71</v>
      </c>
      <c r="L63" s="146">
        <f>IF(ISERROR(VLOOKUP(B63,'Race 8'!$H$3:$K$77,4,FALSE)),0,VLOOKUP(B63,'Race 8'!$H$3:$K$77,4,FALSE))</f>
        <v>0</v>
      </c>
      <c r="M63" s="146">
        <f>IF(ISERROR(VLOOKUP(B63,'Race 9'!$H$3:$J$79,3,FALSE)),0,VLOOKUP(B63,'Race 9'!$H$3:$J$79,3,FALSE))</f>
        <v>76</v>
      </c>
      <c r="N63" s="146">
        <f>IF(ISERROR(VLOOKUP(B63,'Race 10'!$H$3:$J$90,3,FALSE)),0,VLOOKUP(B63,'Race 10'!$H$3:$J$90,3,FALSE))</f>
        <v>0</v>
      </c>
      <c r="O63" s="389"/>
      <c r="P63" s="140">
        <v>4</v>
      </c>
    </row>
    <row r="64" spans="1:16" ht="14.35" customHeight="1" x14ac:dyDescent="0.5">
      <c r="A64" s="178">
        <v>6</v>
      </c>
      <c r="B64" s="166" t="s">
        <v>11</v>
      </c>
      <c r="C64" s="146">
        <f t="shared" si="1"/>
        <v>9</v>
      </c>
      <c r="D64" s="146" cm="1">
        <f t="array" ref="D64">SUM(LARGE(E64:N64,{1,2,3,4,5,6}))</f>
        <v>399</v>
      </c>
      <c r="E64" s="146">
        <f>IF(ISERROR(VLOOKUP(B64,'Race 1'!$H$3:$J$90,3,FALSE)),0,VLOOKUP(B64,'Race 1'!$H$3:$J$90,3,FALSE))</f>
        <v>0</v>
      </c>
      <c r="F64" s="146">
        <f>IF(ISERROR(VLOOKUP(B64,'Race 2'!$H$3:$J$90,3,FALSE)),0,VLOOKUP(B64,'Race 2'!$H$3:$J$90,3,FALSE))</f>
        <v>57</v>
      </c>
      <c r="G64" s="146">
        <f>IF(ISERROR(VLOOKUP(B64,'Race 3'!$H$3:$L$90,3,FALSE)),0,VLOOKUP(B64,'Race 3'!$H$3:$L$90,3,FALSE))</f>
        <v>54</v>
      </c>
      <c r="H64" s="146">
        <f>IF(ISERROR(VLOOKUP(B64,'Race 4'!$H$3:$J$89,3,FALSE)),0,VLOOKUP(B64,'Race 4'!$H$3:$J$89,3,FALSE))</f>
        <v>60</v>
      </c>
      <c r="I64" s="146">
        <f>IF(ISERROR(VLOOKUP(B64,'Race 5'!$H$3:$J$90,3,FALSE)),0,VLOOKUP(B64,'Race 5'!$H$3:$J$90,3,FALSE))</f>
        <v>59</v>
      </c>
      <c r="J64" s="146">
        <f>IF(ISERROR(VLOOKUP(B64,'Race 6'!$H$3:$J$90,3,FALSE)),0,VLOOKUP(B64,'Race 6'!$H$3:$J$90,3,FALSE))</f>
        <v>58</v>
      </c>
      <c r="K64" s="146">
        <f>IF(ISERROR(VLOOKUP(B64,'Race 7'!$H$3:$J$90,3,FALSE)),0,VLOOKUP(B64,'Race 7'!$H$3:$J$90,3,FALSE))</f>
        <v>58</v>
      </c>
      <c r="L64" s="146">
        <f>IF(ISERROR(VLOOKUP(B64,'Race 8'!$H$3:$K$77,4,FALSE)),0,VLOOKUP(B64,'Race 8'!$H$3:$K$77,4,FALSE))</f>
        <v>79</v>
      </c>
      <c r="M64" s="146">
        <f>IF(ISERROR(VLOOKUP(B64,'Race 9'!$H$3:$J$79,3,FALSE)),0,VLOOKUP(B64,'Race 9'!$H$3:$J$79,3,FALSE))</f>
        <v>73</v>
      </c>
      <c r="N64" s="146">
        <f>IF(ISERROR(VLOOKUP(B64,'Race 10'!$H$3:$J$90,3,FALSE)),0,VLOOKUP(B64,'Race 10'!$H$3:$J$90,3,FALSE))</f>
        <v>70</v>
      </c>
      <c r="O64" s="389"/>
      <c r="P64" s="140">
        <v>4</v>
      </c>
    </row>
    <row r="65" spans="1:17" ht="14.35" customHeight="1" x14ac:dyDescent="0.5">
      <c r="A65" s="178">
        <v>7</v>
      </c>
      <c r="B65" s="167" t="s">
        <v>80</v>
      </c>
      <c r="C65" s="146">
        <f t="shared" si="1"/>
        <v>5</v>
      </c>
      <c r="D65" s="146" cm="1">
        <f t="array" ref="D65">SUM(LARGE(E65:N65,{1,2,3,4,5,6}))</f>
        <v>342</v>
      </c>
      <c r="E65" s="146">
        <f>IF(ISERROR(VLOOKUP(B65,'Race 1'!$H$3:$J$90,3,FALSE)),0,VLOOKUP(B65,'Race 1'!$H$3:$J$90,3,FALSE))</f>
        <v>0</v>
      </c>
      <c r="F65" s="146">
        <f>IF(ISERROR(VLOOKUP(B65,'Race 2'!$H$3:$J$90,3,FALSE)),0,VLOOKUP(B65,'Race 2'!$H$3:$J$90,3,FALSE))</f>
        <v>63</v>
      </c>
      <c r="G65" s="146">
        <f>IF(ISERROR(VLOOKUP(B65,'Race 3'!$H$3:$L$90,3,FALSE)),0,VLOOKUP(B65,'Race 3'!$H$3:$L$90,3,FALSE))</f>
        <v>0</v>
      </c>
      <c r="H65" s="146">
        <f>IF(ISERROR(VLOOKUP(B65,'Race 4'!$H$3:$J$89,3,FALSE)),0,VLOOKUP(B65,'Race 4'!$H$3:$J$89,3,FALSE))</f>
        <v>66</v>
      </c>
      <c r="I65" s="146">
        <f>IF(ISERROR(VLOOKUP(B65,'Race 5'!$H$3:$J$90,3,FALSE)),0,VLOOKUP(B65,'Race 5'!$H$3:$J$90,3,FALSE))</f>
        <v>71</v>
      </c>
      <c r="J65" s="146">
        <f>IF(ISERROR(VLOOKUP(B65,'Race 6'!$H$3:$J$90,3,FALSE)),0,VLOOKUP(B65,'Race 6'!$H$3:$J$90,3,FALSE))</f>
        <v>62</v>
      </c>
      <c r="K65" s="146">
        <f>IF(ISERROR(VLOOKUP(B65,'Race 7'!$H$3:$J$90,3,FALSE)),0,VLOOKUP(B65,'Race 7'!$H$3:$J$90,3,FALSE))</f>
        <v>0</v>
      </c>
      <c r="L65" s="146">
        <f>IF(ISERROR(VLOOKUP(B65,'Race 8'!$H$3:$K$77,4,FALSE)),0,VLOOKUP(B65,'Race 8'!$H$3:$K$77,4,FALSE))</f>
        <v>0</v>
      </c>
      <c r="M65" s="146">
        <f>IF(ISERROR(VLOOKUP(B65,'Race 9'!$H$3:$J$79,3,FALSE)),0,VLOOKUP(B65,'Race 9'!$H$3:$J$79,3,FALSE))</f>
        <v>80</v>
      </c>
      <c r="N65" s="146">
        <f>IF(ISERROR(VLOOKUP(B65,'Race 10'!$H$3:$J$90,3,FALSE)),0,VLOOKUP(B65,'Race 10'!$H$3:$J$90,3,FALSE))</f>
        <v>0</v>
      </c>
      <c r="O65" s="389"/>
      <c r="P65" s="140">
        <v>4</v>
      </c>
    </row>
    <row r="66" spans="1:17" ht="14.35" customHeight="1" x14ac:dyDescent="0.5">
      <c r="A66" s="178">
        <v>8</v>
      </c>
      <c r="B66" s="166" t="s">
        <v>275</v>
      </c>
      <c r="C66" s="146">
        <f t="shared" si="1"/>
        <v>5</v>
      </c>
      <c r="D66" s="146" cm="1">
        <f t="array" ref="D66">SUM(LARGE(E66:N66,{1,2,3,4,5,6}))</f>
        <v>337</v>
      </c>
      <c r="E66" s="146">
        <f>IF(ISERROR(VLOOKUP(B66,'Race 1'!$H$3:$J$90,3,FALSE)),0,VLOOKUP(B66,'Race 1'!$H$3:$J$90,3,FALSE))</f>
        <v>0</v>
      </c>
      <c r="F66" s="146">
        <f>IF(ISERROR(VLOOKUP(B66,'Race 2'!$H$3:$J$90,3,FALSE)),0,VLOOKUP(B66,'Race 2'!$H$3:$J$90,3,FALSE))</f>
        <v>65</v>
      </c>
      <c r="G66" s="146">
        <f>IF(ISERROR(VLOOKUP(B66,'Race 3'!$H$3:$L$90,3,FALSE)),0,VLOOKUP(B66,'Race 3'!$H$3:$L$90,3,FALSE))</f>
        <v>0</v>
      </c>
      <c r="H66" s="146">
        <f>IF(ISERROR(VLOOKUP(B66,'Race 4'!$H$3:$J$89,3,FALSE)),0,VLOOKUP(B66,'Race 4'!$H$3:$J$89,3,FALSE))</f>
        <v>65</v>
      </c>
      <c r="I66" s="146">
        <f>IF(ISERROR(VLOOKUP(B66,'Race 5'!$H$3:$J$90,3,FALSE)),0,VLOOKUP(B66,'Race 5'!$H$3:$J$90,3,FALSE))</f>
        <v>0</v>
      </c>
      <c r="J66" s="146">
        <f>IF(ISERROR(VLOOKUP(B66,'Race 6'!$H$3:$J$90,3,FALSE)),0,VLOOKUP(B66,'Race 6'!$H$3:$J$90,3,FALSE))</f>
        <v>68</v>
      </c>
      <c r="K66" s="146">
        <f>IF(ISERROR(VLOOKUP(B66,'Race 7'!$H$3:$J$90,3,FALSE)),0,VLOOKUP(B66,'Race 7'!$H$3:$J$90,3,FALSE))</f>
        <v>57</v>
      </c>
      <c r="L66" s="146">
        <f>IF(ISERROR(VLOOKUP(B66,'Race 8'!$H$3:$K$77,4,FALSE)),0,VLOOKUP(B66,'Race 8'!$H$3:$K$77,4,FALSE))</f>
        <v>0</v>
      </c>
      <c r="M66" s="146">
        <f>IF(ISERROR(VLOOKUP(B66,'Race 9'!$H$3:$J$79,3,FALSE)),0,VLOOKUP(B66,'Race 9'!$H$3:$J$79,3,FALSE))</f>
        <v>82</v>
      </c>
      <c r="N66" s="146">
        <f>IF(ISERROR(VLOOKUP(B66,'Race 10'!$H$3:$J$90,3,FALSE)),0,VLOOKUP(B66,'Race 10'!$H$3:$J$90,3,FALSE))</f>
        <v>0</v>
      </c>
      <c r="O66" s="389"/>
      <c r="P66" s="140">
        <v>4</v>
      </c>
    </row>
    <row r="67" spans="1:17" ht="14.35" customHeight="1" x14ac:dyDescent="0.5">
      <c r="A67" s="178">
        <v>9</v>
      </c>
      <c r="B67" s="152" t="s">
        <v>23</v>
      </c>
      <c r="C67" s="146">
        <f t="shared" ref="C67:C99" si="2">COUNTIF(E67:N67,"&gt;0")</f>
        <v>5</v>
      </c>
      <c r="D67" s="146" cm="1">
        <f t="array" ref="D67">SUM(LARGE(E67:N67,{1,2,3,4,5,6}))</f>
        <v>322</v>
      </c>
      <c r="E67" s="146">
        <f>IF(ISERROR(VLOOKUP(B67,'Race 1'!$H$3:$J$90,3,FALSE)),0,VLOOKUP(B67,'Race 1'!$H$3:$J$90,3,FALSE))</f>
        <v>0</v>
      </c>
      <c r="F67" s="146">
        <f>IF(ISERROR(VLOOKUP(B67,'Race 2'!$H$3:$J$90,3,FALSE)),0,VLOOKUP(B67,'Race 2'!$H$3:$J$90,3,FALSE))</f>
        <v>56</v>
      </c>
      <c r="G67" s="146">
        <f>IF(ISERROR(VLOOKUP(B67,'Race 3'!$H$3:$L$90,3,FALSE)),0,VLOOKUP(B67,'Race 3'!$H$3:$L$90,3,FALSE))</f>
        <v>60</v>
      </c>
      <c r="H67" s="146">
        <f>IF(ISERROR(VLOOKUP(B67,'Race 4'!$H$3:$J$89,3,FALSE)),0,VLOOKUP(B67,'Race 4'!$H$3:$J$89,3,FALSE))</f>
        <v>0</v>
      </c>
      <c r="I67" s="146">
        <f>IF(ISERROR(VLOOKUP(B67,'Race 5'!$H$3:$J$90,3,FALSE)),0,VLOOKUP(B67,'Race 5'!$H$3:$J$90,3,FALSE))</f>
        <v>61</v>
      </c>
      <c r="J67" s="146">
        <f>IF(ISERROR(VLOOKUP(B67,'Race 6'!$H$3:$J$90,3,FALSE)),0,VLOOKUP(B67,'Race 6'!$H$3:$J$90,3,FALSE))</f>
        <v>61</v>
      </c>
      <c r="K67" s="146">
        <f>IF(ISERROR(VLOOKUP(B67,'Race 7'!$H$3:$J$90,3,FALSE)),0,VLOOKUP(B67,'Race 7'!$H$3:$J$90,3,FALSE))</f>
        <v>0</v>
      </c>
      <c r="L67" s="146">
        <f>IF(ISERROR(VLOOKUP(B67,'Race 8'!$H$3:$K$77,4,FALSE)),0,VLOOKUP(B67,'Race 8'!$H$3:$K$77,4,FALSE))</f>
        <v>84</v>
      </c>
      <c r="M67" s="146">
        <f>IF(ISERROR(VLOOKUP(B67,'Race 9'!$H$3:$J$79,3,FALSE)),0,VLOOKUP(B67,'Race 9'!$H$3:$J$79,3,FALSE))</f>
        <v>0</v>
      </c>
      <c r="N67" s="146">
        <f>IF(ISERROR(VLOOKUP(B67,'Race 10'!$H$3:$J$90,3,FALSE)),0,VLOOKUP(B67,'Race 10'!$H$3:$J$90,3,FALSE))</f>
        <v>0</v>
      </c>
      <c r="O67" s="389"/>
      <c r="P67" s="140">
        <v>4</v>
      </c>
    </row>
    <row r="68" spans="1:17" ht="14.35" customHeight="1" x14ac:dyDescent="0.5">
      <c r="A68" s="178">
        <v>10</v>
      </c>
      <c r="B68" s="152" t="s">
        <v>84</v>
      </c>
      <c r="C68" s="146">
        <f t="shared" si="2"/>
        <v>4</v>
      </c>
      <c r="D68" s="146" cm="1">
        <f t="array" ref="D68">SUM(LARGE(E68:N68,{1,2,3,4,5,6}))</f>
        <v>272</v>
      </c>
      <c r="E68" s="146">
        <f>IF(ISERROR(VLOOKUP(B68,'Race 1'!$H$3:$J$90,3,FALSE)),0,VLOOKUP(B68,'Race 1'!$H$3:$J$90,3,FALSE))</f>
        <v>79</v>
      </c>
      <c r="F68" s="146">
        <f>IF(ISERROR(VLOOKUP(B68,'Race 2'!$H$3:$J$90,3,FALSE)),0,VLOOKUP(B68,'Race 2'!$H$3:$J$90,3,FALSE))</f>
        <v>59</v>
      </c>
      <c r="G68" s="146">
        <f>IF(ISERROR(VLOOKUP(B68,'Race 3'!$H$3:$L$90,3,FALSE)),0,VLOOKUP(B68,'Race 3'!$H$3:$L$90,3,FALSE))</f>
        <v>64</v>
      </c>
      <c r="H68" s="146">
        <f>IF(ISERROR(VLOOKUP(B68,'Race 4'!$H$3:$J$89,3,FALSE)),0,VLOOKUP(B68,'Race 4'!$H$3:$J$89,3,FALSE))</f>
        <v>0</v>
      </c>
      <c r="I68" s="146">
        <f>IF(ISERROR(VLOOKUP(B68,'Race 5'!$H$3:$J$90,3,FALSE)),0,VLOOKUP(B68,'Race 5'!$H$3:$J$90,3,FALSE))</f>
        <v>70</v>
      </c>
      <c r="J68" s="146">
        <f>IF(ISERROR(VLOOKUP(B68,'Race 6'!$H$3:$J$90,3,FALSE)),0,VLOOKUP(B68,'Race 6'!$H$3:$J$90,3,FALSE))</f>
        <v>0</v>
      </c>
      <c r="K68" s="146">
        <f>IF(ISERROR(VLOOKUP(B68,'Race 7'!$H$3:$J$90,3,FALSE)),0,VLOOKUP(B68,'Race 7'!$H$3:$J$90,3,FALSE))</f>
        <v>0</v>
      </c>
      <c r="L68" s="146">
        <f>IF(ISERROR(VLOOKUP(B68,'Race 8'!$H$3:$K$77,4,FALSE)),0,VLOOKUP(B68,'Race 8'!$H$3:$K$77,4,FALSE))</f>
        <v>0</v>
      </c>
      <c r="M68" s="146">
        <f>IF(ISERROR(VLOOKUP(B68,'Race 9'!$H$3:$J$79,3,FALSE)),0,VLOOKUP(B68,'Race 9'!$H$3:$J$79,3,FALSE))</f>
        <v>0</v>
      </c>
      <c r="N68" s="146">
        <f>IF(ISERROR(VLOOKUP(B68,'Race 10'!$H$3:$J$90,3,FALSE)),0,VLOOKUP(B68,'Race 10'!$H$3:$J$90,3,FALSE))</f>
        <v>0</v>
      </c>
      <c r="O68" s="389"/>
      <c r="P68" s="140">
        <v>4</v>
      </c>
    </row>
    <row r="69" spans="1:17" ht="14.35" customHeight="1" x14ac:dyDescent="0.5">
      <c r="A69" s="178">
        <v>11</v>
      </c>
      <c r="B69" s="166" t="s">
        <v>285</v>
      </c>
      <c r="C69" s="146">
        <f t="shared" si="2"/>
        <v>3</v>
      </c>
      <c r="D69" s="146" cm="1">
        <f t="array" ref="D69">SUM(LARGE(E69:N69,{1,2,3,4,5,6}))</f>
        <v>226</v>
      </c>
      <c r="E69" s="146">
        <f>IF(ISERROR(VLOOKUP(B69,'Race 1'!$H$3:$J$90,3,FALSE)),0,VLOOKUP(B69,'Race 1'!$H$3:$J$90,3,FALSE))</f>
        <v>0</v>
      </c>
      <c r="F69" s="146">
        <f>IF(ISERROR(VLOOKUP(B69,'Race 2'!$H$3:$J$90,3,FALSE)),0,VLOOKUP(B69,'Race 2'!$H$3:$J$90,3,FALSE))</f>
        <v>0</v>
      </c>
      <c r="G69" s="146">
        <f>IF(ISERROR(VLOOKUP(B69,'Race 3'!$H$3:$L$90,3,FALSE)),0,VLOOKUP(B69,'Race 3'!$H$3:$L$90,3,FALSE))</f>
        <v>0</v>
      </c>
      <c r="H69" s="146">
        <f>IF(ISERROR(VLOOKUP(B69,'Race 4'!$H$3:$J$89,3,FALSE)),0,VLOOKUP(B69,'Race 4'!$H$3:$J$89,3,FALSE))</f>
        <v>0</v>
      </c>
      <c r="I69" s="146">
        <f>IF(ISERROR(VLOOKUP(B69,'Race 5'!$H$3:$J$90,3,FALSE)),0,VLOOKUP(B69,'Race 5'!$H$3:$J$90,3,FALSE))</f>
        <v>0</v>
      </c>
      <c r="J69" s="146">
        <f>IF(ISERROR(VLOOKUP(B69,'Race 6'!$H$3:$J$90,3,FALSE)),0,VLOOKUP(B69,'Race 6'!$H$3:$J$90,3,FALSE))</f>
        <v>0</v>
      </c>
      <c r="K69" s="146">
        <f>IF(ISERROR(VLOOKUP(B69,'Race 7'!$H$3:$J$90,3,FALSE)),0,VLOOKUP(B69,'Race 7'!$H$3:$J$90,3,FALSE))</f>
        <v>64</v>
      </c>
      <c r="L69" s="146">
        <f>IF(ISERROR(VLOOKUP(B69,'Race 8'!$H$3:$K$77,4,FALSE)),0,VLOOKUP(B69,'Race 8'!$H$3:$K$77,4,FALSE))</f>
        <v>0</v>
      </c>
      <c r="M69" s="146">
        <f>IF(ISERROR(VLOOKUP(B69,'Race 9'!$H$3:$J$79,3,FALSE)),0,VLOOKUP(B69,'Race 9'!$H$3:$J$79,3,FALSE))</f>
        <v>78</v>
      </c>
      <c r="N69" s="146">
        <f>IF(ISERROR(VLOOKUP(B69,'Race 10'!$H$3:$J$90,3,FALSE)),0,VLOOKUP(B69,'Race 10'!$H$3:$J$90,3,FALSE))</f>
        <v>84</v>
      </c>
      <c r="O69" s="389"/>
      <c r="P69" s="140">
        <v>4</v>
      </c>
    </row>
    <row r="70" spans="1:17" ht="14.35" customHeight="1" x14ac:dyDescent="0.5">
      <c r="A70" s="178">
        <v>12</v>
      </c>
      <c r="B70" s="167" t="s">
        <v>19</v>
      </c>
      <c r="C70" s="146">
        <f t="shared" si="2"/>
        <v>3</v>
      </c>
      <c r="D70" s="146" cm="1">
        <f t="array" ref="D70">SUM(LARGE(E70:N70,{1,2,3,4,5,6}))</f>
        <v>214</v>
      </c>
      <c r="E70" s="146">
        <f>IF(ISERROR(VLOOKUP(B70,'Race 1'!$H$3:$J$90,3,FALSE)),0,VLOOKUP(B70,'Race 1'!$H$3:$J$90,3,FALSE))</f>
        <v>0</v>
      </c>
      <c r="F70" s="146">
        <f>IF(ISERROR(VLOOKUP(B70,'Race 2'!$H$3:$J$90,3,FALSE)),0,VLOOKUP(B70,'Race 2'!$H$3:$J$90,3,FALSE))</f>
        <v>0</v>
      </c>
      <c r="G70" s="146">
        <f>IF(ISERROR(VLOOKUP(B70,'Race 3'!$H$3:$L$90,3,FALSE)),0,VLOOKUP(B70,'Race 3'!$H$3:$L$90,3,FALSE))</f>
        <v>66</v>
      </c>
      <c r="H70" s="146">
        <f>IF(ISERROR(VLOOKUP(B70,'Race 4'!$H$3:$J$89,3,FALSE)),0,VLOOKUP(B70,'Race 4'!$H$3:$J$89,3,FALSE))</f>
        <v>67</v>
      </c>
      <c r="I70" s="146">
        <f>IF(ISERROR(VLOOKUP(B70,'Race 5'!$H$3:$J$90,3,FALSE)),0,VLOOKUP(B70,'Race 5'!$H$3:$J$90,3,FALSE))</f>
        <v>0</v>
      </c>
      <c r="J70" s="146">
        <f>IF(ISERROR(VLOOKUP(B70,'Race 6'!$H$3:$J$90,3,FALSE)),0,VLOOKUP(B70,'Race 6'!$H$3:$J$90,3,FALSE))</f>
        <v>0</v>
      </c>
      <c r="K70" s="146">
        <f>IF(ISERROR(VLOOKUP(B70,'Race 7'!$H$3:$J$90,3,FALSE)),0,VLOOKUP(B70,'Race 7'!$H$3:$J$90,3,FALSE))</f>
        <v>0</v>
      </c>
      <c r="L70" s="146">
        <f>IF(ISERROR(VLOOKUP(B70,'Race 8'!$H$3:$K$77,4,FALSE)),0,VLOOKUP(B70,'Race 8'!$H$3:$K$77,4,FALSE))</f>
        <v>0</v>
      </c>
      <c r="M70" s="146">
        <f>IF(ISERROR(VLOOKUP(B70,'Race 9'!$H$3:$J$79,3,FALSE)),0,VLOOKUP(B70,'Race 9'!$H$3:$J$79,3,FALSE))</f>
        <v>0</v>
      </c>
      <c r="N70" s="146">
        <f>IF(ISERROR(VLOOKUP(B70,'Race 10'!$H$3:$J$90,3,FALSE)),0,VLOOKUP(B70,'Race 10'!$H$3:$J$90,3,FALSE))</f>
        <v>81</v>
      </c>
      <c r="O70" s="389"/>
      <c r="P70" s="140">
        <v>4</v>
      </c>
    </row>
    <row r="71" spans="1:17" ht="14.35" customHeight="1" thickBot="1" x14ac:dyDescent="0.55000000000000004">
      <c r="A71" s="178">
        <v>13</v>
      </c>
      <c r="B71" s="167" t="s">
        <v>171</v>
      </c>
      <c r="C71" s="146">
        <f t="shared" si="2"/>
        <v>3</v>
      </c>
      <c r="D71" s="146" cm="1">
        <f t="array" ref="D71">SUM(LARGE(E71:N71,{1,2,3,4,5,6}))</f>
        <v>183</v>
      </c>
      <c r="E71" s="146">
        <f>IF(ISERROR(VLOOKUP(B71,'Race 1'!$H$3:$J$90,3,FALSE)),0,VLOOKUP(B71,'Race 1'!$H$3:$J$90,3,FALSE))</f>
        <v>0</v>
      </c>
      <c r="F71" s="146">
        <f>IF(ISERROR(VLOOKUP(B71,'Race 2'!$H$3:$J$90,3,FALSE)),0,VLOOKUP(B71,'Race 2'!$H$3:$J$90,3,FALSE))</f>
        <v>61</v>
      </c>
      <c r="G71" s="146">
        <f>IF(ISERROR(VLOOKUP(B71,'Race 3'!$H$3:$L$90,3,FALSE)),0,VLOOKUP(B71,'Race 3'!$H$3:$L$90,3,FALSE))</f>
        <v>0</v>
      </c>
      <c r="H71" s="146">
        <f>IF(ISERROR(VLOOKUP(B71,'Race 4'!$H$3:$J$89,3,FALSE)),0,VLOOKUP(B71,'Race 4'!$H$3:$J$89,3,FALSE))</f>
        <v>56</v>
      </c>
      <c r="I71" s="146">
        <f>IF(ISERROR(VLOOKUP(B71,'Race 5'!$H$3:$J$90,3,FALSE)),0,VLOOKUP(B71,'Race 5'!$H$3:$J$90,3,FALSE))</f>
        <v>66</v>
      </c>
      <c r="J71" s="146">
        <f>IF(ISERROR(VLOOKUP(B71,'Race 6'!$H$3:$J$90,3,FALSE)),0,VLOOKUP(B71,'Race 6'!$H$3:$J$90,3,FALSE))</f>
        <v>0</v>
      </c>
      <c r="K71" s="146">
        <f>IF(ISERROR(VLOOKUP(B71,'Race 7'!$H$3:$J$90,3,FALSE)),0,VLOOKUP(B71,'Race 7'!$H$3:$J$90,3,FALSE))</f>
        <v>0</v>
      </c>
      <c r="L71" s="175">
        <f>IF(ISERROR(VLOOKUP(B71,'Race 8'!$H$3:$K$77,4,FALSE)),0,VLOOKUP(B71,'Race 8'!$H$3:$K$77,4,FALSE))</f>
        <v>0</v>
      </c>
      <c r="M71" s="146">
        <f>IF(ISERROR(VLOOKUP(B71,'Race 9'!$H$3:$J$79,3,FALSE)),0,VLOOKUP(B71,'Race 9'!$H$3:$J$79,3,FALSE))</f>
        <v>0</v>
      </c>
      <c r="N71" s="146">
        <f>IF(ISERROR(VLOOKUP(B71,'Race 10'!$H$3:$J$90,3,FALSE)),0,VLOOKUP(B71,'Race 10'!$H$3:$J$90,3,FALSE))</f>
        <v>0</v>
      </c>
      <c r="O71" s="389"/>
      <c r="P71" s="140">
        <v>4</v>
      </c>
    </row>
    <row r="72" spans="1:17" ht="14.35" customHeight="1" x14ac:dyDescent="0.5">
      <c r="A72" s="177">
        <v>1</v>
      </c>
      <c r="B72" s="199" t="s">
        <v>57</v>
      </c>
      <c r="C72" s="145">
        <f t="shared" si="2"/>
        <v>10</v>
      </c>
      <c r="D72" s="145" cm="1">
        <f t="array" ref="D72">SUM(LARGE(E72:N72,{1,2,3,4,5,6}))</f>
        <v>428</v>
      </c>
      <c r="E72" s="145">
        <f>IF(ISERROR(VLOOKUP(B72,'Race 1'!$H$3:$J$90,3,FALSE)),0,VLOOKUP(B72,'Race 1'!$H$3:$J$90,3,FALSE))</f>
        <v>74</v>
      </c>
      <c r="F72" s="145">
        <f>IF(ISERROR(VLOOKUP(B72,'Race 2'!$H$3:$J$90,3,FALSE)),0,VLOOKUP(B72,'Race 2'!$H$3:$J$90,3,FALSE))</f>
        <v>46</v>
      </c>
      <c r="G72" s="145">
        <f>IF(ISERROR(VLOOKUP(B72,'Race 3'!$H$3:$L$90,3,FALSE)),0,VLOOKUP(B72,'Race 3'!$H$3:$L$90,3,FALSE))</f>
        <v>53</v>
      </c>
      <c r="H72" s="145">
        <f>IF(ISERROR(VLOOKUP(B72,'Race 4'!$H$3:$J$89,3,FALSE)),0,VLOOKUP(B72,'Race 4'!$H$3:$J$89,3,FALSE))</f>
        <v>59</v>
      </c>
      <c r="I72" s="145">
        <f>IF(ISERROR(VLOOKUP(B72,'Race 5'!$H$3:$J$90,3,FALSE)),0,VLOOKUP(B72,'Race 5'!$H$3:$J$90,3,FALSE))</f>
        <v>67</v>
      </c>
      <c r="J72" s="145">
        <f>IF(ISERROR(VLOOKUP(B72,'Race 6'!$H$3:$J$90,3,FALSE)),0,VLOOKUP(B72,'Race 6'!$H$3:$J$90,3,FALSE))</f>
        <v>69</v>
      </c>
      <c r="K72" s="145">
        <f>IF(ISERROR(VLOOKUP(B72,'Race 7'!$H$3:$J$90,3,FALSE)),0,VLOOKUP(B72,'Race 7'!$H$3:$J$90,3,FALSE))</f>
        <v>67</v>
      </c>
      <c r="L72" s="145">
        <f>IF(ISERROR(VLOOKUP(B72,'Race 8'!$H$3:$K$77,4,FALSE)),0,VLOOKUP(B72,'Race 8'!$H$3:$K$77,4,FALSE))</f>
        <v>75</v>
      </c>
      <c r="M72" s="145">
        <f>IF(ISERROR(VLOOKUP(B72,'Race 9'!$H$3:$J$79,3,FALSE)),0,VLOOKUP(B72,'Race 9'!$H$3:$J$79,3,FALSE))</f>
        <v>67</v>
      </c>
      <c r="N72" s="145">
        <f>IF(ISERROR(VLOOKUP(B72,'Race 10'!$H$3:$J$90,3,FALSE)),0,VLOOKUP(B72,'Race 10'!$H$3:$J$90,3,FALSE))</f>
        <v>76</v>
      </c>
      <c r="O72" s="388">
        <v>5</v>
      </c>
      <c r="P72" s="140">
        <v>5</v>
      </c>
      <c r="Q72" s="369"/>
    </row>
    <row r="73" spans="1:17" ht="14.35" customHeight="1" x14ac:dyDescent="0.5">
      <c r="A73" s="178">
        <v>2</v>
      </c>
      <c r="B73" s="152" t="s">
        <v>99</v>
      </c>
      <c r="C73" s="146">
        <f t="shared" si="2"/>
        <v>9</v>
      </c>
      <c r="D73" s="146" cm="1">
        <f t="array" ref="D73">SUM(LARGE(E73:N73,{1,2,3,4,5,6}))</f>
        <v>426</v>
      </c>
      <c r="E73" s="146">
        <f>IF(ISERROR(VLOOKUP(B73,'Race 1'!$H$3:$J$90,3,FALSE)),0,VLOOKUP(B73,'Race 1'!$H$3:$J$90,3,FALSE))</f>
        <v>0</v>
      </c>
      <c r="F73" s="146">
        <f>IF(ISERROR(VLOOKUP(B73,'Race 2'!$H$3:$J$90,3,FALSE)),0,VLOOKUP(B73,'Race 2'!$H$3:$J$90,3,FALSE))</f>
        <v>60</v>
      </c>
      <c r="G73" s="146">
        <f>IF(ISERROR(VLOOKUP(B73,'Race 3'!$H$3:$L$90,3,FALSE)),0,VLOOKUP(B73,'Race 3'!$H$3:$L$90,3,FALSE))</f>
        <v>62</v>
      </c>
      <c r="H73" s="146">
        <f>IF(ISERROR(VLOOKUP(B73,'Race 4'!$H$3:$J$89,3,FALSE)),0,VLOOKUP(B73,'Race 4'!$H$3:$J$89,3,FALSE))</f>
        <v>63</v>
      </c>
      <c r="I73" s="146">
        <f>IF(ISERROR(VLOOKUP(B73,'Race 5'!$H$3:$J$90,3,FALSE)),0,VLOOKUP(B73,'Race 5'!$H$3:$J$90,3,FALSE))</f>
        <v>68</v>
      </c>
      <c r="J73" s="146">
        <f>IF(ISERROR(VLOOKUP(B73,'Race 6'!$H$3:$J$90,3,FALSE)),0,VLOOKUP(B73,'Race 6'!$H$3:$J$90,3,FALSE))</f>
        <v>67</v>
      </c>
      <c r="K73" s="146">
        <f>IF(ISERROR(VLOOKUP(B73,'Race 7'!$H$3:$J$90,3,FALSE)),0,VLOOKUP(B73,'Race 7'!$H$3:$J$90,3,FALSE))</f>
        <v>66</v>
      </c>
      <c r="L73" s="146">
        <f>IF(ISERROR(VLOOKUP(B73,'Race 8'!$H$3:$K$77,4,FALSE)),0,VLOOKUP(B73,'Race 8'!$H$3:$K$77,4,FALSE))</f>
        <v>78</v>
      </c>
      <c r="M73" s="146">
        <f>IF(ISERROR(VLOOKUP(B73,'Race 9'!$H$3:$J$79,3,FALSE)),0,VLOOKUP(B73,'Race 9'!$H$3:$J$79,3,FALSE))</f>
        <v>75</v>
      </c>
      <c r="N73" s="146">
        <f>IF(ISERROR(VLOOKUP(B73,'Race 10'!$H$3:$J$90,3,FALSE)),0,VLOOKUP(B73,'Race 10'!$H$3:$J$90,3,FALSE))</f>
        <v>72</v>
      </c>
      <c r="O73" s="389"/>
      <c r="P73" s="140">
        <v>5</v>
      </c>
      <c r="Q73" s="369"/>
    </row>
    <row r="74" spans="1:17" ht="14.35" customHeight="1" thickBot="1" x14ac:dyDescent="0.55000000000000004">
      <c r="A74" s="352">
        <v>3</v>
      </c>
      <c r="B74" s="349" t="s">
        <v>181</v>
      </c>
      <c r="C74" s="348">
        <f t="shared" si="2"/>
        <v>8</v>
      </c>
      <c r="D74" s="348" cm="1">
        <f t="array" ref="D74">SUM(LARGE(E74:N74,{1,2,3,4,5,6}))</f>
        <v>388</v>
      </c>
      <c r="E74" s="348">
        <f>IF(ISERROR(VLOOKUP(B74,'Race 1'!$H$3:$J$90,3,FALSE)),0,VLOOKUP(B74,'Race 1'!$H$3:$J$90,3,FALSE))</f>
        <v>0</v>
      </c>
      <c r="F74" s="348">
        <f>IF(ISERROR(VLOOKUP(B74,'Race 2'!$H$3:$J$90,3,FALSE)),0,VLOOKUP(B74,'Race 2'!$H$3:$J$90,3,FALSE))</f>
        <v>54</v>
      </c>
      <c r="G74" s="348">
        <f>IF(ISERROR(VLOOKUP(B74,'Race 3'!$H$3:$L$90,3,FALSE)),0,VLOOKUP(B74,'Race 3'!$H$3:$L$90,3,FALSE))</f>
        <v>57</v>
      </c>
      <c r="H74" s="348">
        <f>IF(ISERROR(VLOOKUP(B74,'Race 4'!$H$3:$J$89,3,FALSE)),0,VLOOKUP(B74,'Race 4'!$H$3:$J$89,3,FALSE))</f>
        <v>61</v>
      </c>
      <c r="I74" s="348">
        <f>IF(ISERROR(VLOOKUP(B74,'Race 5'!$H$3:$J$90,3,FALSE)),0,VLOOKUP(B74,'Race 5'!$H$3:$J$90,3,FALSE))</f>
        <v>60</v>
      </c>
      <c r="J74" s="348">
        <f>IF(ISERROR(VLOOKUP(B74,'Race 6'!$H$3:$J$90,3,FALSE)),0,VLOOKUP(B74,'Race 6'!$H$3:$J$90,3,FALSE))</f>
        <v>66</v>
      </c>
      <c r="K74" s="348">
        <f>IF(ISERROR(VLOOKUP(B74,'Race 7'!$H$3:$J$90,3,FALSE)),0,VLOOKUP(B74,'Race 7'!$H$3:$J$90,3,FALSE))</f>
        <v>60</v>
      </c>
      <c r="L74" s="348">
        <f>IF(ISERROR(VLOOKUP(B74,'Race 8'!$H$3:$K$77,4,FALSE)),0,VLOOKUP(B74,'Race 8'!$H$3:$K$77,4,FALSE))</f>
        <v>0</v>
      </c>
      <c r="M74" s="348">
        <f>IF(ISERROR(VLOOKUP(B74,'Race 9'!$H$3:$J$79,3,FALSE)),0,VLOOKUP(B74,'Race 9'!$H$3:$J$79,3,FALSE))</f>
        <v>70</v>
      </c>
      <c r="N74" s="348">
        <f>IF(ISERROR(VLOOKUP(B74,'Race 10'!$H$3:$J$90,3,FALSE)),0,VLOOKUP(B74,'Race 10'!$H$3:$J$90,3,FALSE))</f>
        <v>71</v>
      </c>
      <c r="O74" s="389"/>
      <c r="P74" s="140">
        <v>5</v>
      </c>
      <c r="Q74" s="141" t="s">
        <v>340</v>
      </c>
    </row>
    <row r="75" spans="1:17" ht="14.35" customHeight="1" x14ac:dyDescent="0.5">
      <c r="A75" s="178">
        <v>4</v>
      </c>
      <c r="B75" s="167" t="s">
        <v>12</v>
      </c>
      <c r="C75" s="146">
        <f t="shared" si="2"/>
        <v>9</v>
      </c>
      <c r="D75" s="146" cm="1">
        <f t="array" ref="D75">SUM(LARGE(E75:N75,{1,2,3,4,5,6}))</f>
        <v>388</v>
      </c>
      <c r="E75" s="146">
        <f>IF(ISERROR(VLOOKUP(B75,'Race 1'!$H$3:$J$90,3,FALSE)),0,VLOOKUP(B75,'Race 1'!$H$3:$J$90,3,FALSE))</f>
        <v>68</v>
      </c>
      <c r="F75" s="146">
        <f>IF(ISERROR(VLOOKUP(B75,'Race 2'!$H$3:$J$90,3,FALSE)),0,VLOOKUP(B75,'Race 2'!$H$3:$J$90,3,FALSE))</f>
        <v>55</v>
      </c>
      <c r="G75" s="146">
        <f>IF(ISERROR(VLOOKUP(B75,'Race 3'!$H$3:$L$90,3,FALSE)),0,VLOOKUP(B75,'Race 3'!$H$3:$L$90,3,FALSE))</f>
        <v>56</v>
      </c>
      <c r="H75" s="146">
        <f>IF(ISERROR(VLOOKUP(B75,'Race 4'!$H$3:$J$89,3,FALSE)),0,VLOOKUP(B75,'Race 4'!$H$3:$J$89,3,FALSE))</f>
        <v>57</v>
      </c>
      <c r="I75" s="146">
        <f>IF(ISERROR(VLOOKUP(B75,'Race 5'!$H$3:$J$90,3,FALSE)),0,VLOOKUP(B75,'Race 5'!$H$3:$J$90,3,FALSE))</f>
        <v>63</v>
      </c>
      <c r="J75" s="146">
        <f>IF(ISERROR(VLOOKUP(B75,'Race 6'!$H$3:$J$90,3,FALSE)),0,VLOOKUP(B75,'Race 6'!$H$3:$J$90,3,FALSE))</f>
        <v>59</v>
      </c>
      <c r="K75" s="146">
        <f>IF(ISERROR(VLOOKUP(B75,'Race 7'!$H$3:$J$90,3,FALSE)),0,VLOOKUP(B75,'Race 7'!$H$3:$J$90,3,FALSE))</f>
        <v>53</v>
      </c>
      <c r="L75" s="146">
        <f>IF(ISERROR(VLOOKUP(B75,'Race 8'!$H$3:$K$77,4,FALSE)),0,VLOOKUP(B75,'Race 8'!$H$3:$K$77,4,FALSE))</f>
        <v>72</v>
      </c>
      <c r="M75" s="146">
        <f>IF(ISERROR(VLOOKUP(B75,'Race 9'!$H$3:$J$79,3,FALSE)),0,VLOOKUP(B75,'Race 9'!$H$3:$J$79,3,FALSE))</f>
        <v>0</v>
      </c>
      <c r="N75" s="146">
        <f>IF(ISERROR(VLOOKUP(B75,'Race 10'!$H$3:$J$90,3,FALSE)),0,VLOOKUP(B75,'Race 10'!$H$3:$J$90,3,FALSE))</f>
        <v>69</v>
      </c>
      <c r="O75" s="389"/>
      <c r="P75" s="140">
        <v>5</v>
      </c>
    </row>
    <row r="76" spans="1:17" ht="14.35" customHeight="1" x14ac:dyDescent="0.5">
      <c r="A76" s="178">
        <v>5</v>
      </c>
      <c r="B76" s="167" t="s">
        <v>168</v>
      </c>
      <c r="C76" s="146">
        <f t="shared" ref="C76:C90" si="3">COUNTIF(E76:N76,"&gt;0")</f>
        <v>8</v>
      </c>
      <c r="D76" s="146" cm="1">
        <f t="array" ref="D76">SUM(LARGE(E76:N76,{1,2,3,4,5,6}))</f>
        <v>369</v>
      </c>
      <c r="E76" s="146">
        <f>IF(ISERROR(VLOOKUP(B76,'Race 1'!$H$3:$J$90,3,FALSE)),0,VLOOKUP(B76,'Race 1'!$H$3:$J$90,3,FALSE))</f>
        <v>64</v>
      </c>
      <c r="F76" s="146">
        <f>IF(ISERROR(VLOOKUP(B76,'Race 2'!$H$3:$J$90,3,FALSE)),0,VLOOKUP(B76,'Race 2'!$H$3:$J$90,3,FALSE))</f>
        <v>47</v>
      </c>
      <c r="G76" s="146">
        <f>IF(ISERROR(VLOOKUP(B76,'Race 3'!$H$3:$L$90,3,FALSE)),0,VLOOKUP(B76,'Race 3'!$H$3:$L$90,3,FALSE))</f>
        <v>48</v>
      </c>
      <c r="H76" s="146">
        <f>IF(ISERROR(VLOOKUP(B76,'Race 4'!$H$3:$J$89,3,FALSE)),0,VLOOKUP(B76,'Race 4'!$H$3:$J$89,3,FALSE))</f>
        <v>0</v>
      </c>
      <c r="I76" s="146">
        <f>IF(ISERROR(VLOOKUP(B76,'Race 5'!$H$3:$J$90,3,FALSE)),0,VLOOKUP(B76,'Race 5'!$H$3:$J$90,3,FALSE))</f>
        <v>54</v>
      </c>
      <c r="J76" s="146">
        <f>IF(ISERROR(VLOOKUP(B76,'Race 6'!$H$3:$J$90,3,FALSE)),0,VLOOKUP(B76,'Race 6'!$H$3:$J$90,3,FALSE))</f>
        <v>57</v>
      </c>
      <c r="K76" s="146">
        <f>IF(ISERROR(VLOOKUP(B76,'Race 7'!$H$3:$J$90,3,FALSE)),0,VLOOKUP(B76,'Race 7'!$H$3:$J$90,3,FALSE))</f>
        <v>62</v>
      </c>
      <c r="L76" s="146">
        <f>IF(ISERROR(VLOOKUP(B76,'Race 8'!$H$3:$K$77,4,FALSE)),0,VLOOKUP(B76,'Race 8'!$H$3:$K$77,4,FALSE))</f>
        <v>0</v>
      </c>
      <c r="M76" s="146">
        <f>IF(ISERROR(VLOOKUP(B76,'Race 9'!$H$3:$J$79,3,FALSE)),0,VLOOKUP(B76,'Race 9'!$H$3:$J$79,3,FALSE))</f>
        <v>66</v>
      </c>
      <c r="N76" s="146">
        <f>IF(ISERROR(VLOOKUP(B76,'Race 10'!$H$3:$J$90,3,FALSE)),0,VLOOKUP(B76,'Race 10'!$H$3:$J$90,3,FALSE))</f>
        <v>66</v>
      </c>
      <c r="O76" s="389"/>
      <c r="P76" s="140">
        <v>5</v>
      </c>
    </row>
    <row r="77" spans="1:17" ht="14.35" customHeight="1" x14ac:dyDescent="0.5">
      <c r="A77" s="178">
        <v>6</v>
      </c>
      <c r="B77" s="167" t="s">
        <v>92</v>
      </c>
      <c r="C77" s="146">
        <f t="shared" si="3"/>
        <v>7</v>
      </c>
      <c r="D77" s="146" cm="1">
        <f t="array" ref="D77">SUM(LARGE(E77:N77,{1,2,3,4,5,6}))</f>
        <v>364</v>
      </c>
      <c r="E77" s="146">
        <f>IF(ISERROR(VLOOKUP(B77,'Race 1'!$H$3:$J$90,3,FALSE)),0,VLOOKUP(B77,'Race 1'!$H$3:$J$90,3,FALSE))</f>
        <v>0</v>
      </c>
      <c r="F77" s="146">
        <f>IF(ISERROR(VLOOKUP(B77,'Race 2'!$H$3:$J$90,3,FALSE)),0,VLOOKUP(B77,'Race 2'!$H$3:$J$90,3,FALSE))</f>
        <v>50</v>
      </c>
      <c r="G77" s="146">
        <f>IF(ISERROR(VLOOKUP(B77,'Race 3'!$H$3:$L$90,3,FALSE)),0,VLOOKUP(B77,'Race 3'!$H$3:$L$90,3,FALSE))</f>
        <v>52</v>
      </c>
      <c r="H77" s="146">
        <f>IF(ISERROR(VLOOKUP(B77,'Race 4'!$H$3:$J$89,3,FALSE)),0,VLOOKUP(B77,'Race 4'!$H$3:$J$89,3,FALSE))</f>
        <v>55</v>
      </c>
      <c r="I77" s="146">
        <f>IF(ISERROR(VLOOKUP(B77,'Race 5'!$H$3:$J$90,3,FALSE)),0,VLOOKUP(B77,'Race 5'!$H$3:$J$90,3,FALSE))</f>
        <v>0</v>
      </c>
      <c r="J77" s="146">
        <f>IF(ISERROR(VLOOKUP(B77,'Race 6'!$H$3:$J$90,3,FALSE)),0,VLOOKUP(B77,'Race 6'!$H$3:$J$90,3,FALSE))</f>
        <v>0</v>
      </c>
      <c r="K77" s="146">
        <f>IF(ISERROR(VLOOKUP(B77,'Race 7'!$H$3:$J$90,3,FALSE)),0,VLOOKUP(B77,'Race 7'!$H$3:$J$90,3,FALSE))</f>
        <v>55</v>
      </c>
      <c r="L77" s="146">
        <f>IF(ISERROR(VLOOKUP(B77,'Race 8'!$H$3:$K$77,4,FALSE)),0,VLOOKUP(B77,'Race 8'!$H$3:$K$77,4,FALSE))</f>
        <v>74</v>
      </c>
      <c r="M77" s="146">
        <f>IF(ISERROR(VLOOKUP(B77,'Race 9'!$H$3:$J$79,3,FALSE)),0,VLOOKUP(B77,'Race 9'!$H$3:$J$79,3,FALSE))</f>
        <v>65</v>
      </c>
      <c r="N77" s="146">
        <f>IF(ISERROR(VLOOKUP(B77,'Race 10'!$H$3:$J$90,3,FALSE)),0,VLOOKUP(B77,'Race 10'!$H$3:$J$90,3,FALSE))</f>
        <v>63</v>
      </c>
      <c r="O77" s="389"/>
      <c r="P77" s="140">
        <v>5</v>
      </c>
    </row>
    <row r="78" spans="1:17" ht="14.35" customHeight="1" x14ac:dyDescent="0.5">
      <c r="A78" s="178">
        <v>7</v>
      </c>
      <c r="B78" s="152" t="s">
        <v>83</v>
      </c>
      <c r="C78" s="146">
        <f t="shared" si="3"/>
        <v>8</v>
      </c>
      <c r="D78" s="146" cm="1">
        <f t="array" ref="D78">SUM(LARGE(E78:N78,{1,2,3,4,5,6}))</f>
        <v>361</v>
      </c>
      <c r="E78" s="146">
        <f>IF(ISERROR(VLOOKUP(B78,'Race 1'!$H$3:$J$90,3,FALSE)),0,VLOOKUP(B78,'Race 1'!$H$3:$J$90,3,FALSE))</f>
        <v>0</v>
      </c>
      <c r="F78" s="146">
        <f>IF(ISERROR(VLOOKUP(B78,'Race 2'!$H$3:$J$90,3,FALSE)),0,VLOOKUP(B78,'Race 2'!$H$3:$J$90,3,FALSE))</f>
        <v>52</v>
      </c>
      <c r="G78" s="146">
        <f>IF(ISERROR(VLOOKUP(B78,'Race 3'!$H$3:$L$90,3,FALSE)),0,VLOOKUP(B78,'Race 3'!$H$3:$L$90,3,FALSE))</f>
        <v>55</v>
      </c>
      <c r="H78" s="146">
        <f>IF(ISERROR(VLOOKUP(B78,'Race 4'!$H$3:$J$89,3,FALSE)),0,VLOOKUP(B78,'Race 4'!$H$3:$J$89,3,FALSE))</f>
        <v>54</v>
      </c>
      <c r="I78" s="146">
        <f>IF(ISERROR(VLOOKUP(B78,'Race 5'!$H$3:$J$90,3,FALSE)),0,VLOOKUP(B78,'Race 5'!$H$3:$J$90,3,FALSE))</f>
        <v>62</v>
      </c>
      <c r="J78" s="146">
        <f>IF(ISERROR(VLOOKUP(B78,'Race 6'!$H$3:$J$90,3,FALSE)),0,VLOOKUP(B78,'Race 6'!$H$3:$J$90,3,FALSE))</f>
        <v>55</v>
      </c>
      <c r="K78" s="146">
        <f>IF(ISERROR(VLOOKUP(B78,'Race 7'!$H$3:$J$90,3,FALSE)),0,VLOOKUP(B78,'Race 7'!$H$3:$J$90,3,FALSE))</f>
        <v>56</v>
      </c>
      <c r="L78" s="146">
        <f>IF(ISERROR(VLOOKUP(B78,'Race 8'!$H$3:$K$77,4,FALSE)),0,VLOOKUP(B78,'Race 8'!$H$3:$K$77,4,FALSE))</f>
        <v>71</v>
      </c>
      <c r="M78" s="146">
        <f>IF(ISERROR(VLOOKUP(B78,'Race 9'!$H$3:$J$79,3,FALSE)),0,VLOOKUP(B78,'Race 9'!$H$3:$J$79,3,FALSE))</f>
        <v>62</v>
      </c>
      <c r="N78" s="146">
        <f>IF(ISERROR(VLOOKUP(B78,'Race 10'!$H$3:$J$90,3,FALSE)),0,VLOOKUP(B78,'Race 10'!$H$3:$J$90,3,FALSE))</f>
        <v>0</v>
      </c>
      <c r="O78" s="389"/>
      <c r="P78" s="140">
        <v>5</v>
      </c>
    </row>
    <row r="79" spans="1:17" ht="14.35" customHeight="1" x14ac:dyDescent="0.5">
      <c r="A79" s="178">
        <v>8</v>
      </c>
      <c r="B79" s="152" t="s">
        <v>58</v>
      </c>
      <c r="C79" s="146">
        <f t="shared" si="3"/>
        <v>8</v>
      </c>
      <c r="D79" s="146" cm="1">
        <f t="array" ref="D79">SUM(LARGE(E79:N79,{1,2,3,4,5,6}))</f>
        <v>350</v>
      </c>
      <c r="E79" s="146">
        <f>IF(ISERROR(VLOOKUP(B79,'Race 1'!$H$3:$J$90,3,FALSE)),0,VLOOKUP(B79,'Race 1'!$H$3:$J$90,3,FALSE))</f>
        <v>63</v>
      </c>
      <c r="F79" s="146">
        <f>IF(ISERROR(VLOOKUP(B79,'Race 2'!$H$3:$J$90,3,FALSE)),0,VLOOKUP(B79,'Race 2'!$H$3:$J$90,3,FALSE))</f>
        <v>0</v>
      </c>
      <c r="G79" s="146">
        <f>IF(ISERROR(VLOOKUP(B79,'Race 3'!$H$3:$L$90,3,FALSE)),0,VLOOKUP(B79,'Race 3'!$H$3:$L$90,3,FALSE))</f>
        <v>0</v>
      </c>
      <c r="H79" s="146">
        <f>IF(ISERROR(VLOOKUP(B79,'Race 4'!$H$3:$J$89,3,FALSE)),0,VLOOKUP(B79,'Race 4'!$H$3:$J$89,3,FALSE))</f>
        <v>50</v>
      </c>
      <c r="I79" s="146">
        <f>IF(ISERROR(VLOOKUP(B79,'Race 5'!$H$3:$J$90,3,FALSE)),0,VLOOKUP(B79,'Race 5'!$H$3:$J$90,3,FALSE))</f>
        <v>48</v>
      </c>
      <c r="J79" s="146">
        <f>IF(ISERROR(VLOOKUP(B79,'Race 6'!$H$3:$J$90,3,FALSE)),0,VLOOKUP(B79,'Race 6'!$H$3:$J$90,3,FALSE))</f>
        <v>47</v>
      </c>
      <c r="K79" s="146">
        <f>IF(ISERROR(VLOOKUP(B79,'Race 7'!$H$3:$J$90,3,FALSE)),0,VLOOKUP(B79,'Race 7'!$H$3:$J$90,3,FALSE))</f>
        <v>46</v>
      </c>
      <c r="L79" s="146">
        <f>IF(ISERROR(VLOOKUP(B79,'Race 8'!$H$3:$K$77,4,FALSE)),0,VLOOKUP(B79,'Race 8'!$H$3:$K$77,4,FALSE))</f>
        <v>69</v>
      </c>
      <c r="M79" s="146">
        <f>IF(ISERROR(VLOOKUP(B79,'Race 9'!$H$3:$J$79,3,FALSE)),0,VLOOKUP(B79,'Race 9'!$H$3:$J$79,3,FALSE))</f>
        <v>60</v>
      </c>
      <c r="N79" s="146">
        <f>IF(ISERROR(VLOOKUP(B79,'Race 10'!$H$3:$J$90,3,FALSE)),0,VLOOKUP(B79,'Race 10'!$H$3:$J$90,3,FALSE))</f>
        <v>60</v>
      </c>
      <c r="O79" s="389"/>
      <c r="P79" s="140">
        <v>5</v>
      </c>
    </row>
    <row r="80" spans="1:17" ht="14.35" customHeight="1" x14ac:dyDescent="0.5">
      <c r="A80" s="178">
        <v>9</v>
      </c>
      <c r="B80" s="166" t="s">
        <v>277</v>
      </c>
      <c r="C80" s="146">
        <f t="shared" si="3"/>
        <v>5</v>
      </c>
      <c r="D80" s="146" cm="1">
        <f t="array" ref="D80">SUM(LARGE(E80:N80,{1,2,3,4,5,6}))</f>
        <v>320</v>
      </c>
      <c r="E80" s="146">
        <f>IF(ISERROR(VLOOKUP(B80,'Race 1'!$H$3:$J$90,3,FALSE)),0,VLOOKUP(B80,'Race 1'!$H$3:$J$90,3,FALSE))</f>
        <v>0</v>
      </c>
      <c r="F80" s="146">
        <f>IF(ISERROR(VLOOKUP(B80,'Race 2'!$H$3:$J$90,3,FALSE)),0,VLOOKUP(B80,'Race 2'!$H$3:$J$90,3,FALSE))</f>
        <v>0</v>
      </c>
      <c r="G80" s="146">
        <f>IF(ISERROR(VLOOKUP(B80,'Race 3'!$H$3:$L$90,3,FALSE)),0,VLOOKUP(B80,'Race 3'!$H$3:$L$90,3,FALSE))</f>
        <v>0</v>
      </c>
      <c r="H80" s="146">
        <f>IF(ISERROR(VLOOKUP(B80,'Race 4'!$H$3:$J$89,3,FALSE)),0,VLOOKUP(B80,'Race 4'!$H$3:$J$89,3,FALSE))</f>
        <v>0</v>
      </c>
      <c r="I80" s="146">
        <f>IF(ISERROR(VLOOKUP(B80,'Race 5'!$H$3:$J$90,3,FALSE)),0,VLOOKUP(B80,'Race 5'!$H$3:$J$90,3,FALSE))</f>
        <v>56</v>
      </c>
      <c r="J80" s="146">
        <f>IF(ISERROR(VLOOKUP(B80,'Race 6'!$H$3:$J$90,3,FALSE)),0,VLOOKUP(B80,'Race 6'!$H$3:$J$90,3,FALSE))</f>
        <v>63</v>
      </c>
      <c r="K80" s="146">
        <f>IF(ISERROR(VLOOKUP(B80,'Race 7'!$H$3:$J$90,3,FALSE)),0,VLOOKUP(B80,'Race 7'!$H$3:$J$90,3,FALSE))</f>
        <v>61</v>
      </c>
      <c r="L80" s="146">
        <f>IF(ISERROR(VLOOKUP(B80,'Race 8'!$H$3:$K$77,4,FALSE)),0,VLOOKUP(B80,'Race 8'!$H$3:$K$77,4,FALSE))</f>
        <v>76</v>
      </c>
      <c r="M80" s="146">
        <f>IF(ISERROR(VLOOKUP(B80,'Race 9'!$H$3:$J$79,3,FALSE)),0,VLOOKUP(B80,'Race 9'!$H$3:$J$79,3,FALSE))</f>
        <v>0</v>
      </c>
      <c r="N80" s="146">
        <f>IF(ISERROR(VLOOKUP(B80,'Race 10'!$H$3:$J$90,3,FALSE)),0,VLOOKUP(B80,'Race 10'!$H$3:$J$90,3,FALSE))</f>
        <v>64</v>
      </c>
      <c r="O80" s="389"/>
      <c r="P80" s="140">
        <v>5</v>
      </c>
    </row>
    <row r="81" spans="1:16" ht="14.35" customHeight="1" x14ac:dyDescent="0.5">
      <c r="A81" s="178">
        <v>10</v>
      </c>
      <c r="B81" s="152" t="s">
        <v>73</v>
      </c>
      <c r="C81" s="146">
        <f t="shared" si="3"/>
        <v>5</v>
      </c>
      <c r="D81" s="146" cm="1">
        <f t="array" ref="D81">SUM(LARGE(E81:N81,{1,2,3,4,5,6}))</f>
        <v>316</v>
      </c>
      <c r="E81" s="146">
        <f>IF(ISERROR(VLOOKUP(B81,'Race 1'!$H$3:$J$90,3,FALSE)),0,VLOOKUP(B81,'Race 1'!$H$3:$J$90,3,FALSE))</f>
        <v>0</v>
      </c>
      <c r="F81" s="146">
        <f>IF(ISERROR(VLOOKUP(B81,'Race 2'!$H$3:$J$90,3,FALSE)),0,VLOOKUP(B81,'Race 2'!$H$3:$J$90,3,FALSE))</f>
        <v>0</v>
      </c>
      <c r="G81" s="146">
        <f>IF(ISERROR(VLOOKUP(B81,'Race 3'!$H$3:$L$90,3,FALSE)),0,VLOOKUP(B81,'Race 3'!$H$3:$L$90,3,FALSE))</f>
        <v>0</v>
      </c>
      <c r="H81" s="146">
        <f>IF(ISERROR(VLOOKUP(B81,'Race 4'!$H$3:$J$89,3,FALSE)),0,VLOOKUP(B81,'Race 4'!$H$3:$J$89,3,FALSE))</f>
        <v>0</v>
      </c>
      <c r="I81" s="146">
        <f>IF(ISERROR(VLOOKUP(B81,'Race 5'!$H$3:$J$90,3,FALSE)),0,VLOOKUP(B81,'Race 5'!$H$3:$J$90,3,FALSE))</f>
        <v>52</v>
      </c>
      <c r="J81" s="146">
        <f>IF(ISERROR(VLOOKUP(B81,'Race 6'!$H$3:$J$90,3,FALSE)),0,VLOOKUP(B81,'Race 6'!$H$3:$J$90,3,FALSE))</f>
        <v>53</v>
      </c>
      <c r="K81" s="146">
        <f>IF(ISERROR(VLOOKUP(B81,'Race 7'!$H$3:$J$90,3,FALSE)),0,VLOOKUP(B81,'Race 7'!$H$3:$J$90,3,FALSE))</f>
        <v>0</v>
      </c>
      <c r="L81" s="146">
        <f>IF(ISERROR(VLOOKUP(B81,'Race 8'!$H$3:$K$77,4,FALSE)),0,VLOOKUP(B81,'Race 8'!$H$3:$K$77,4,FALSE))</f>
        <v>73</v>
      </c>
      <c r="M81" s="146">
        <f>IF(ISERROR(VLOOKUP(B81,'Race 9'!$H$3:$J$79,3,FALSE)),0,VLOOKUP(B81,'Race 9'!$H$3:$J$79,3,FALSE))</f>
        <v>71</v>
      </c>
      <c r="N81" s="146">
        <f>IF(ISERROR(VLOOKUP(B81,'Race 10'!$H$3:$J$90,3,FALSE)),0,VLOOKUP(B81,'Race 10'!$H$3:$J$90,3,FALSE))</f>
        <v>67</v>
      </c>
      <c r="O81" s="389"/>
      <c r="P81" s="140">
        <v>5</v>
      </c>
    </row>
    <row r="82" spans="1:16" ht="14.35" customHeight="1" x14ac:dyDescent="0.5">
      <c r="A82" s="178">
        <v>11</v>
      </c>
      <c r="B82" s="152" t="s">
        <v>106</v>
      </c>
      <c r="C82" s="146">
        <f t="shared" si="3"/>
        <v>7</v>
      </c>
      <c r="D82" s="146" cm="1">
        <f t="array" ref="D82">SUM(LARGE(E82:N82,{1,2,3,4,5,6}))</f>
        <v>310</v>
      </c>
      <c r="E82" s="146">
        <f>IF(ISERROR(VLOOKUP(B82,'Race 1'!$H$3:$J$90,3,FALSE)),0,VLOOKUP(B82,'Race 1'!$H$3:$J$90,3,FALSE))</f>
        <v>0</v>
      </c>
      <c r="F82" s="146">
        <f>IF(ISERROR(VLOOKUP(B82,'Race 2'!$H$3:$J$90,3,FALSE)),0,VLOOKUP(B82,'Race 2'!$H$3:$J$90,3,FALSE))</f>
        <v>39</v>
      </c>
      <c r="G82" s="146">
        <f>IF(ISERROR(VLOOKUP(B82,'Race 3'!$H$3:$L$90,3,FALSE)),0,VLOOKUP(B82,'Race 3'!$H$3:$L$90,3,FALSE))</f>
        <v>0</v>
      </c>
      <c r="H82" s="146">
        <f>IF(ISERROR(VLOOKUP(B82,'Race 4'!$H$3:$J$89,3,FALSE)),0,VLOOKUP(B82,'Race 4'!$H$3:$J$89,3,FALSE))</f>
        <v>51</v>
      </c>
      <c r="I82" s="146">
        <f>IF(ISERROR(VLOOKUP(B82,'Race 5'!$H$3:$J$90,3,FALSE)),0,VLOOKUP(B82,'Race 5'!$H$3:$J$90,3,FALSE))</f>
        <v>51</v>
      </c>
      <c r="J82" s="146">
        <f>IF(ISERROR(VLOOKUP(B82,'Race 6'!$H$3:$J$90,3,FALSE)),0,VLOOKUP(B82,'Race 6'!$H$3:$J$90,3,FALSE))</f>
        <v>50</v>
      </c>
      <c r="K82" s="146">
        <f>IF(ISERROR(VLOOKUP(B82,'Race 7'!$H$3:$J$90,3,FALSE)),0,VLOOKUP(B82,'Race 7'!$H$3:$J$90,3,FALSE))</f>
        <v>39</v>
      </c>
      <c r="L82" s="146">
        <f>IF(ISERROR(VLOOKUP(B82,'Race 8'!$H$3:$K$77,4,FALSE)),0,VLOOKUP(B82,'Race 8'!$H$3:$K$77,4,FALSE))</f>
        <v>0</v>
      </c>
      <c r="M82" s="146">
        <f>IF(ISERROR(VLOOKUP(B82,'Race 9'!$H$3:$J$79,3,FALSE)),0,VLOOKUP(B82,'Race 9'!$H$3:$J$79,3,FALSE))</f>
        <v>63</v>
      </c>
      <c r="N82" s="146">
        <f>IF(ISERROR(VLOOKUP(B82,'Race 10'!$H$3:$J$90,3,FALSE)),0,VLOOKUP(B82,'Race 10'!$H$3:$J$90,3,FALSE))</f>
        <v>56</v>
      </c>
      <c r="O82" s="389"/>
      <c r="P82" s="140">
        <v>5</v>
      </c>
    </row>
    <row r="83" spans="1:16" ht="14.35" customHeight="1" x14ac:dyDescent="0.5">
      <c r="A83" s="178">
        <v>12</v>
      </c>
      <c r="B83" s="152" t="s">
        <v>269</v>
      </c>
      <c r="C83" s="146">
        <f t="shared" si="3"/>
        <v>4</v>
      </c>
      <c r="D83" s="146" cm="1">
        <f t="array" ref="D83">SUM(LARGE(E83:N83,{1,2,3,4,5,6}))</f>
        <v>240</v>
      </c>
      <c r="E83" s="146">
        <f>IF(ISERROR(VLOOKUP(B83,'Race 1'!$H$3:$J$90,3,FALSE)),0,VLOOKUP(B83,'Race 1'!$H$3:$J$90,3,FALSE))</f>
        <v>0</v>
      </c>
      <c r="F83" s="146">
        <f>IF(ISERROR(VLOOKUP(B83,'Race 2'!$H$3:$J$90,3,FALSE)),0,VLOOKUP(B83,'Race 2'!$H$3:$J$90,3,FALSE))</f>
        <v>0</v>
      </c>
      <c r="G83" s="146">
        <f>IF(ISERROR(VLOOKUP(B83,'Race 3'!$H$3:$L$90,3,FALSE)),0,VLOOKUP(B83,'Race 3'!$H$3:$L$90,3,FALSE))</f>
        <v>51</v>
      </c>
      <c r="H83" s="146">
        <f>IF(ISERROR(VLOOKUP(B83,'Race 4'!$H$3:$J$89,3,FALSE)),0,VLOOKUP(B83,'Race 4'!$H$3:$J$89,3,FALSE))</f>
        <v>0</v>
      </c>
      <c r="I83" s="146">
        <f>IF(ISERROR(VLOOKUP(B83,'Race 5'!$H$3:$J$90,3,FALSE)),0,VLOOKUP(B83,'Race 5'!$H$3:$J$90,3,FALSE))</f>
        <v>58</v>
      </c>
      <c r="J83" s="146">
        <f>IF(ISERROR(VLOOKUP(B83,'Race 6'!$H$3:$J$90,3,FALSE)),0,VLOOKUP(B83,'Race 6'!$H$3:$J$90,3,FALSE))</f>
        <v>0</v>
      </c>
      <c r="K83" s="146">
        <f>IF(ISERROR(VLOOKUP(B83,'Race 7'!$H$3:$J$90,3,FALSE)),0,VLOOKUP(B83,'Race 7'!$H$3:$J$90,3,FALSE))</f>
        <v>54</v>
      </c>
      <c r="L83" s="146">
        <f>IF(ISERROR(VLOOKUP(B83,'Race 8'!$H$3:$K$77,4,FALSE)),0,VLOOKUP(B83,'Race 8'!$H$3:$K$77,4,FALSE))</f>
        <v>77</v>
      </c>
      <c r="M83" s="146">
        <f>IF(ISERROR(VLOOKUP(B83,'Race 9'!$H$3:$J$79,3,FALSE)),0,VLOOKUP(B83,'Race 9'!$H$3:$J$79,3,FALSE))</f>
        <v>0</v>
      </c>
      <c r="N83" s="146">
        <f>IF(ISERROR(VLOOKUP(B83,'Race 10'!$H$3:$J$90,3,FALSE)),0,VLOOKUP(B83,'Race 10'!$H$3:$J$90,3,FALSE))</f>
        <v>0</v>
      </c>
      <c r="O83" s="389"/>
      <c r="P83" s="140">
        <v>5</v>
      </c>
    </row>
    <row r="84" spans="1:16" ht="14.35" customHeight="1" x14ac:dyDescent="0.5">
      <c r="A84" s="178">
        <v>13</v>
      </c>
      <c r="B84" s="166" t="s">
        <v>61</v>
      </c>
      <c r="C84" s="146">
        <f t="shared" si="3"/>
        <v>3</v>
      </c>
      <c r="D84" s="146" cm="1">
        <f t="array" ref="D84">SUM(LARGE(E84:N84,{1,2,3,4,5,6}))</f>
        <v>172</v>
      </c>
      <c r="E84" s="146">
        <f>IF(ISERROR(VLOOKUP(B84,'Race 1'!$H$3:$J$90,3,FALSE)),0,VLOOKUP(B84,'Race 1'!$H$3:$J$90,3,FALSE))</f>
        <v>0</v>
      </c>
      <c r="F84" s="146">
        <f>IF(ISERROR(VLOOKUP(B84,'Race 2'!$H$3:$J$90,3,FALSE)),0,VLOOKUP(B84,'Race 2'!$H$3:$J$90,3,FALSE))</f>
        <v>0</v>
      </c>
      <c r="G84" s="146">
        <f>IF(ISERROR(VLOOKUP(B84,'Race 3'!$H$3:$L$90,3,FALSE)),0,VLOOKUP(B84,'Race 3'!$H$3:$L$90,3,FALSE))</f>
        <v>0</v>
      </c>
      <c r="H84" s="146">
        <f>IF(ISERROR(VLOOKUP(B84,'Race 4'!$H$3:$J$89,3,FALSE)),0,VLOOKUP(B84,'Race 4'!$H$3:$J$89,3,FALSE))</f>
        <v>0</v>
      </c>
      <c r="I84" s="146">
        <f>IF(ISERROR(VLOOKUP(B84,'Race 5'!$H$3:$J$90,3,FALSE)),0,VLOOKUP(B84,'Race 5'!$H$3:$J$90,3,FALSE))</f>
        <v>57</v>
      </c>
      <c r="J84" s="146">
        <f>IF(ISERROR(VLOOKUP(B84,'Race 6'!$H$3:$J$90,3,FALSE)),0,VLOOKUP(B84,'Race 6'!$H$3:$J$90,3,FALSE))</f>
        <v>56</v>
      </c>
      <c r="K84" s="146">
        <f>IF(ISERROR(VLOOKUP(B84,'Race 7'!$H$3:$J$90,3,FALSE)),0,VLOOKUP(B84,'Race 7'!$H$3:$J$90,3,FALSE))</f>
        <v>59</v>
      </c>
      <c r="L84" s="146">
        <f>IF(ISERROR(VLOOKUP(B84,'Race 8'!$H$3:$K$77,4,FALSE)),0,VLOOKUP(B84,'Race 8'!$H$3:$K$77,4,FALSE))</f>
        <v>0</v>
      </c>
      <c r="M84" s="146">
        <f>IF(ISERROR(VLOOKUP(B84,'Race 9'!$H$3:$J$79,3,FALSE)),0,VLOOKUP(B84,'Race 9'!$H$3:$J$79,3,FALSE))</f>
        <v>0</v>
      </c>
      <c r="N84" s="146">
        <f>IF(ISERROR(VLOOKUP(B84,'Race 10'!$H$3:$J$90,3,FALSE)),0,VLOOKUP(B84,'Race 10'!$H$3:$J$90,3,FALSE))</f>
        <v>0</v>
      </c>
      <c r="O84" s="389"/>
      <c r="P84" s="140">
        <v>5</v>
      </c>
    </row>
    <row r="85" spans="1:16" ht="14.35" customHeight="1" x14ac:dyDescent="0.5">
      <c r="A85" s="178">
        <v>14</v>
      </c>
      <c r="B85" s="152" t="s">
        <v>128</v>
      </c>
      <c r="C85" s="146">
        <f t="shared" si="3"/>
        <v>3</v>
      </c>
      <c r="D85" s="146" cm="1">
        <f t="array" ref="D85">SUM(LARGE(E85:N85,{1,2,3,4,5,6}))</f>
        <v>149</v>
      </c>
      <c r="E85" s="146">
        <f>IF(ISERROR(VLOOKUP(B85,'Race 1'!$H$3:$J$90,3,FALSE)),0,VLOOKUP(B85,'Race 1'!$H$3:$J$90,3,FALSE))</f>
        <v>0</v>
      </c>
      <c r="F85" s="146">
        <f>IF(ISERROR(VLOOKUP(B85,'Race 2'!$H$3:$J$90,3,FALSE)),0,VLOOKUP(B85,'Race 2'!$H$3:$J$90,3,FALSE))</f>
        <v>45</v>
      </c>
      <c r="G85" s="146">
        <f>IF(ISERROR(VLOOKUP(B85,'Race 3'!$H$3:$L$90,3,FALSE)),0,VLOOKUP(B85,'Race 3'!$H$3:$L$90,3,FALSE))</f>
        <v>50</v>
      </c>
      <c r="H85" s="146">
        <f>IF(ISERROR(VLOOKUP(B85,'Race 4'!$H$3:$J$89,3,FALSE)),0,VLOOKUP(B85,'Race 4'!$H$3:$J$89,3,FALSE))</f>
        <v>0</v>
      </c>
      <c r="I85" s="146">
        <f>IF(ISERROR(VLOOKUP(B85,'Race 5'!$H$3:$J$90,3,FALSE)),0,VLOOKUP(B85,'Race 5'!$H$3:$J$90,3,FALSE))</f>
        <v>0</v>
      </c>
      <c r="J85" s="146">
        <f>IF(ISERROR(VLOOKUP(B85,'Race 6'!$H$3:$J$90,3,FALSE)),0,VLOOKUP(B85,'Race 6'!$H$3:$J$90,3,FALSE))</f>
        <v>54</v>
      </c>
      <c r="K85" s="146">
        <f>IF(ISERROR(VLOOKUP(B85,'Race 7'!$H$3:$J$90,3,FALSE)),0,VLOOKUP(B85,'Race 7'!$H$3:$J$90,3,FALSE))</f>
        <v>0</v>
      </c>
      <c r="L85" s="146">
        <f>IF(ISERROR(VLOOKUP(B85,'Race 8'!$H$3:$K$77,4,FALSE)),0,VLOOKUP(B85,'Race 8'!$H$3:$K$77,4,FALSE))</f>
        <v>0</v>
      </c>
      <c r="M85" s="146">
        <f>IF(ISERROR(VLOOKUP(B85,'Race 9'!$H$3:$J$79,3,FALSE)),0,VLOOKUP(B85,'Race 9'!$H$3:$J$79,3,FALSE))</f>
        <v>0</v>
      </c>
      <c r="N85" s="146">
        <f>IF(ISERROR(VLOOKUP(B85,'Race 10'!$H$3:$J$90,3,FALSE)),0,VLOOKUP(B85,'Race 10'!$H$3:$J$90,3,FALSE))</f>
        <v>0</v>
      </c>
      <c r="O85" s="389"/>
      <c r="P85" s="140">
        <v>5</v>
      </c>
    </row>
    <row r="86" spans="1:16" ht="14.35" customHeight="1" x14ac:dyDescent="0.5">
      <c r="A86" s="178">
        <v>15</v>
      </c>
      <c r="B86" s="152" t="s">
        <v>50</v>
      </c>
      <c r="C86" s="146">
        <f t="shared" si="3"/>
        <v>2</v>
      </c>
      <c r="D86" s="146" cm="1">
        <f t="array" ref="D86">SUM(LARGE(E86:N86,{1,2,3,4,5,6}))</f>
        <v>112</v>
      </c>
      <c r="E86" s="146">
        <f>IF(ISERROR(VLOOKUP(B86,'Race 1'!$H$3:$J$90,3,FALSE)),0,VLOOKUP(B86,'Race 1'!$H$3:$J$90,3,FALSE))</f>
        <v>0</v>
      </c>
      <c r="F86" s="146">
        <f>IF(ISERROR(VLOOKUP(B86,'Race 2'!$H$3:$J$90,3,FALSE)),0,VLOOKUP(B86,'Race 2'!$H$3:$J$90,3,FALSE))</f>
        <v>0</v>
      </c>
      <c r="G86" s="146">
        <f>IF(ISERROR(VLOOKUP(B86,'Race 3'!$H$3:$L$90,3,FALSE)),0,VLOOKUP(B86,'Race 3'!$H$3:$L$90,3,FALSE))</f>
        <v>0</v>
      </c>
      <c r="H86" s="146">
        <f>IF(ISERROR(VLOOKUP(B86,'Race 4'!$H$3:$J$89,3,FALSE)),0,VLOOKUP(B86,'Race 4'!$H$3:$J$89,3,FALSE))</f>
        <v>0</v>
      </c>
      <c r="I86" s="146">
        <f>IF(ISERROR(VLOOKUP(B86,'Race 5'!$H$3:$J$90,3,FALSE)),0,VLOOKUP(B86,'Race 5'!$H$3:$J$90,3,FALSE))</f>
        <v>0</v>
      </c>
      <c r="J86" s="146">
        <f>IF(ISERROR(VLOOKUP(B86,'Race 6'!$H$3:$J$90,3,FALSE)),0,VLOOKUP(B86,'Race 6'!$H$3:$J$90,3,FALSE))</f>
        <v>0</v>
      </c>
      <c r="K86" s="146">
        <f>IF(ISERROR(VLOOKUP(B86,'Race 7'!$H$3:$J$90,3,FALSE)),0,VLOOKUP(B86,'Race 7'!$H$3:$J$90,3,FALSE))</f>
        <v>50</v>
      </c>
      <c r="L86" s="146">
        <f>IF(ISERROR(VLOOKUP(B86,'Race 8'!$H$3:$K$77,4,FALSE)),0,VLOOKUP(B86,'Race 8'!$H$3:$K$77,4,FALSE))</f>
        <v>0</v>
      </c>
      <c r="M86" s="146">
        <f>IF(ISERROR(VLOOKUP(B86,'Race 9'!$H$3:$J$79,3,FALSE)),0,VLOOKUP(B86,'Race 9'!$H$3:$J$79,3,FALSE))</f>
        <v>0</v>
      </c>
      <c r="N86" s="146">
        <f>IF(ISERROR(VLOOKUP(B86,'Race 10'!$H$3:$J$90,3,FALSE)),0,VLOOKUP(B86,'Race 10'!$H$3:$J$90,3,FALSE))</f>
        <v>62</v>
      </c>
      <c r="O86" s="389"/>
      <c r="P86" s="140">
        <v>5</v>
      </c>
    </row>
    <row r="87" spans="1:16" ht="14.35" customHeight="1" x14ac:dyDescent="0.5">
      <c r="A87" s="178">
        <v>16</v>
      </c>
      <c r="B87" s="166" t="s">
        <v>13</v>
      </c>
      <c r="C87" s="146">
        <f t="shared" si="3"/>
        <v>2</v>
      </c>
      <c r="D87" s="146" cm="1">
        <f t="array" ref="D87">SUM(LARGE(E87:N87,{1,2,3,4,5,6}))</f>
        <v>87</v>
      </c>
      <c r="E87" s="146">
        <f>IF(ISERROR(VLOOKUP(B87,'Race 1'!$H$3:$J$90,3,FALSE)),0,VLOOKUP(B87,'Race 1'!$H$3:$J$90,3,FALSE))</f>
        <v>0</v>
      </c>
      <c r="F87" s="146">
        <f>IF(ISERROR(VLOOKUP(B87,'Race 2'!$H$3:$J$90,3,FALSE)),0,VLOOKUP(B87,'Race 2'!$H$3:$J$90,3,FALSE))</f>
        <v>41</v>
      </c>
      <c r="G87" s="146">
        <f>IF(ISERROR(VLOOKUP(B87,'Race 3'!$H$3:$L$90,3,FALSE)),0,VLOOKUP(B87,'Race 3'!$H$3:$L$90,3,FALSE))</f>
        <v>46</v>
      </c>
      <c r="H87" s="146">
        <f>IF(ISERROR(VLOOKUP(B87,'Race 4'!$H$3:$J$89,3,FALSE)),0,VLOOKUP(B87,'Race 4'!$H$3:$J$89,3,FALSE))</f>
        <v>0</v>
      </c>
      <c r="I87" s="146">
        <f>IF(ISERROR(VLOOKUP(B87,'Race 5'!$H$3:$J$90,3,FALSE)),0,VLOOKUP(B87,'Race 5'!$H$3:$J$90,3,FALSE))</f>
        <v>0</v>
      </c>
      <c r="J87" s="146">
        <f>IF(ISERROR(VLOOKUP(B87,'Race 6'!$H$3:$J$90,3,FALSE)),0,VLOOKUP(B87,'Race 6'!$H$3:$J$90,3,FALSE))</f>
        <v>0</v>
      </c>
      <c r="K87" s="146">
        <f>IF(ISERROR(VLOOKUP(B87,'Race 7'!$H$3:$J$90,3,FALSE)),0,VLOOKUP(B87,'Race 7'!$H$3:$J$90,3,FALSE))</f>
        <v>0</v>
      </c>
      <c r="L87" s="146">
        <f>IF(ISERROR(VLOOKUP(B87,'Race 8'!$H$3:$K$77,4,FALSE)),0,VLOOKUP(B87,'Race 8'!$H$3:$K$77,4,FALSE))</f>
        <v>0</v>
      </c>
      <c r="M87" s="146">
        <f>IF(ISERROR(VLOOKUP(B87,'Race 9'!$H$3:$J$79,3,FALSE)),0,VLOOKUP(B87,'Race 9'!$H$3:$J$79,3,FALSE))</f>
        <v>0</v>
      </c>
      <c r="N87" s="146">
        <f>IF(ISERROR(VLOOKUP(B87,'Race 10'!$H$3:$J$90,3,FALSE)),0,VLOOKUP(B87,'Race 10'!$H$3:$J$90,3,FALSE))</f>
        <v>0</v>
      </c>
      <c r="O87" s="389"/>
      <c r="P87" s="140">
        <v>5</v>
      </c>
    </row>
    <row r="88" spans="1:16" ht="14.35" customHeight="1" x14ac:dyDescent="0.5">
      <c r="A88" s="178">
        <v>17</v>
      </c>
      <c r="B88" s="167" t="s">
        <v>140</v>
      </c>
      <c r="C88" s="146">
        <f t="shared" si="3"/>
        <v>1</v>
      </c>
      <c r="D88" s="146" cm="1">
        <f t="array" ref="D88">SUM(LARGE(E88:N88,{1,2,3,4,5,6}))</f>
        <v>70</v>
      </c>
      <c r="E88" s="146">
        <f>IF(ISERROR(VLOOKUP(B88,'Race 1'!$H$3:$J$90,3,FALSE)),0,VLOOKUP(B88,'Race 1'!$H$3:$J$90,3,FALSE))</f>
        <v>70</v>
      </c>
      <c r="F88" s="146">
        <f>IF(ISERROR(VLOOKUP(B88,'Race 2'!$H$3:$J$90,3,FALSE)),0,VLOOKUP(B88,'Race 2'!$H$3:$J$90,3,FALSE))</f>
        <v>0</v>
      </c>
      <c r="G88" s="146">
        <f>IF(ISERROR(VLOOKUP(B88,'Race 3'!$H$3:$L$90,3,FALSE)),0,VLOOKUP(B88,'Race 3'!$H$3:$L$90,3,FALSE))</f>
        <v>0</v>
      </c>
      <c r="H88" s="146">
        <f>IF(ISERROR(VLOOKUP(B88,'Race 4'!$H$3:$J$89,3,FALSE)),0,VLOOKUP(B88,'Race 4'!$H$3:$J$89,3,FALSE))</f>
        <v>0</v>
      </c>
      <c r="I88" s="146">
        <f>IF(ISERROR(VLOOKUP(B88,'Race 5'!$H$3:$J$90,3,FALSE)),0,VLOOKUP(B88,'Race 5'!$H$3:$J$90,3,FALSE))</f>
        <v>0</v>
      </c>
      <c r="J88" s="146">
        <f>IF(ISERROR(VLOOKUP(B88,'Race 6'!$H$3:$J$90,3,FALSE)),0,VLOOKUP(B88,'Race 6'!$H$3:$J$90,3,FALSE))</f>
        <v>0</v>
      </c>
      <c r="K88" s="146">
        <f>IF(ISERROR(VLOOKUP(B88,'Race 7'!$H$3:$J$90,3,FALSE)),0,VLOOKUP(B88,'Race 7'!$H$3:$J$90,3,FALSE))</f>
        <v>0</v>
      </c>
      <c r="L88" s="146">
        <f>IF(ISERROR(VLOOKUP(B88,'Race 8'!$H$3:$K$77,4,FALSE)),0,VLOOKUP(B88,'Race 8'!$H$3:$K$77,4,FALSE))</f>
        <v>0</v>
      </c>
      <c r="M88" s="146">
        <f>IF(ISERROR(VLOOKUP(B88,'Race 9'!$H$3:$J$79,3,FALSE)),0,VLOOKUP(B88,'Race 9'!$H$3:$J$79,3,FALSE))</f>
        <v>0</v>
      </c>
      <c r="N88" s="146">
        <f>IF(ISERROR(VLOOKUP(B88,'Race 10'!$H$3:$J$90,3,FALSE)),0,VLOOKUP(B88,'Race 10'!$H$3:$J$90,3,FALSE))</f>
        <v>0</v>
      </c>
      <c r="O88" s="389"/>
      <c r="P88" s="140">
        <v>5</v>
      </c>
    </row>
    <row r="89" spans="1:16" ht="14.35" customHeight="1" x14ac:dyDescent="0.5">
      <c r="A89" s="178">
        <v>18</v>
      </c>
      <c r="B89" s="167" t="s">
        <v>149</v>
      </c>
      <c r="C89" s="146">
        <f t="shared" si="3"/>
        <v>1</v>
      </c>
      <c r="D89" s="146" cm="1">
        <f t="array" ref="D89">SUM(LARGE(E89:N89,{1,2,3,4,5,6}))</f>
        <v>68</v>
      </c>
      <c r="E89" s="146">
        <f>IF(ISERROR(VLOOKUP(B89,'Race 1'!$H$3:$J$90,3,FALSE)),0,VLOOKUP(B89,'Race 1'!$H$3:$J$90,3,FALSE))</f>
        <v>0</v>
      </c>
      <c r="F89" s="146">
        <f>IF(ISERROR(VLOOKUP(B89,'Race 2'!$H$3:$J$90,3,FALSE)),0,VLOOKUP(B89,'Race 2'!$H$3:$J$90,3,FALSE))</f>
        <v>0</v>
      </c>
      <c r="G89" s="146">
        <f>IF(ISERROR(VLOOKUP(B89,'Race 3'!$H$3:$L$90,3,FALSE)),0,VLOOKUP(B89,'Race 3'!$H$3:$L$90,3,FALSE))</f>
        <v>0</v>
      </c>
      <c r="H89" s="146">
        <f>IF(ISERROR(VLOOKUP(B89,'Race 4'!$H$3:$J$89,3,FALSE)),0,VLOOKUP(B89,'Race 4'!$H$3:$J$89,3,FALSE))</f>
        <v>0</v>
      </c>
      <c r="I89" s="146">
        <f>IF(ISERROR(VLOOKUP(B89,'Race 5'!$H$3:$J$90,3,FALSE)),0,VLOOKUP(B89,'Race 5'!$H$3:$J$90,3,FALSE))</f>
        <v>0</v>
      </c>
      <c r="J89" s="146">
        <f>IF(ISERROR(VLOOKUP(B89,'Race 6'!$H$3:$J$90,3,FALSE)),0,VLOOKUP(B89,'Race 6'!$H$3:$J$90,3,FALSE))</f>
        <v>0</v>
      </c>
      <c r="K89" s="146">
        <f>IF(ISERROR(VLOOKUP(B89,'Race 7'!$H$3:$J$90,3,FALSE)),0,VLOOKUP(B89,'Race 7'!$H$3:$J$90,3,FALSE))</f>
        <v>0</v>
      </c>
      <c r="L89" s="146">
        <f>IF(ISERROR(VLOOKUP(B89,'Race 8'!$H$3:$K$77,4,FALSE)),0,VLOOKUP(B89,'Race 8'!$H$3:$K$77,4,FALSE))</f>
        <v>0</v>
      </c>
      <c r="M89" s="146">
        <f>IF(ISERROR(VLOOKUP(B89,'Race 9'!$H$3:$J$79,3,FALSE)),0,VLOOKUP(B89,'Race 9'!$H$3:$J$79,3,FALSE))</f>
        <v>0</v>
      </c>
      <c r="N89" s="146">
        <f>IF(ISERROR(VLOOKUP(B89,'Race 10'!$H$3:$J$90,3,FALSE)),0,VLOOKUP(B89,'Race 10'!$H$3:$J$90,3,FALSE))</f>
        <v>68</v>
      </c>
      <c r="O89" s="389"/>
      <c r="P89" s="140">
        <v>5</v>
      </c>
    </row>
    <row r="90" spans="1:16" ht="14.35" customHeight="1" x14ac:dyDescent="0.5">
      <c r="A90" s="178">
        <v>19</v>
      </c>
      <c r="B90" s="312" t="s">
        <v>190</v>
      </c>
      <c r="C90" s="146">
        <f t="shared" si="3"/>
        <v>1</v>
      </c>
      <c r="D90" s="146" cm="1">
        <f t="array" ref="D90">SUM(LARGE(E90:N90,{1,2,3,4,5,6}))</f>
        <v>49</v>
      </c>
      <c r="E90" s="146">
        <f>IF(ISERROR(VLOOKUP(B90,'Race 1'!$H$3:$J$90,3,FALSE)),0,VLOOKUP(B90,'Race 1'!$H$3:$J$90,3,FALSE))</f>
        <v>0</v>
      </c>
      <c r="F90" s="146">
        <f>IF(ISERROR(VLOOKUP(B90,'Race 2'!$H$3:$J$90,3,FALSE)),0,VLOOKUP(B90,'Race 2'!$H$3:$J$90,3,FALSE))</f>
        <v>49</v>
      </c>
      <c r="G90" s="146">
        <f>IF(ISERROR(VLOOKUP(B90,'Race 3'!$H$3:$L$90,3,FALSE)),0,VLOOKUP(B90,'Race 3'!$H$3:$L$90,3,FALSE))</f>
        <v>0</v>
      </c>
      <c r="H90" s="146">
        <f>IF(ISERROR(VLOOKUP(B90,'Race 4'!$H$3:$J$89,3,FALSE)),0,VLOOKUP(B90,'Race 4'!$H$3:$J$89,3,FALSE))</f>
        <v>0</v>
      </c>
      <c r="I90" s="146">
        <f>IF(ISERROR(VLOOKUP(B90,'Race 5'!$H$3:$J$90,3,FALSE)),0,VLOOKUP(B90,'Race 5'!$H$3:$J$90,3,FALSE))</f>
        <v>0</v>
      </c>
      <c r="J90" s="146">
        <f>IF(ISERROR(VLOOKUP(B90,'Race 6'!$H$3:$J$90,3,FALSE)),0,VLOOKUP(B90,'Race 6'!$H$3:$J$90,3,FALSE))</f>
        <v>0</v>
      </c>
      <c r="K90" s="146">
        <f>IF(ISERROR(VLOOKUP(B90,'Race 7'!$H$3:$J$90,3,FALSE)),0,VLOOKUP(B90,'Race 7'!$H$3:$J$90,3,FALSE))</f>
        <v>0</v>
      </c>
      <c r="L90" s="146">
        <f>IF(ISERROR(VLOOKUP(B90,'Race 8'!$H$3:$K$77,4,FALSE)),0,VLOOKUP(B90,'Race 8'!$H$3:$K$77,4,FALSE))</f>
        <v>0</v>
      </c>
      <c r="M90" s="146">
        <f>IF(ISERROR(VLOOKUP(B90,'Race 9'!$H$3:$J$79,3,FALSE)),0,VLOOKUP(B90,'Race 9'!$H$3:$J$79,3,FALSE))</f>
        <v>0</v>
      </c>
      <c r="N90" s="146">
        <f>IF(ISERROR(VLOOKUP(B90,'Race 10'!$H$3:$J$90,3,FALSE)),0,VLOOKUP(B90,'Race 10'!$H$3:$J$90,3,FALSE))</f>
        <v>0</v>
      </c>
      <c r="O90" s="389"/>
      <c r="P90" s="140">
        <v>5</v>
      </c>
    </row>
    <row r="91" spans="1:16" ht="14.35" customHeight="1" thickBot="1" x14ac:dyDescent="0.55000000000000004">
      <c r="A91" s="178">
        <v>20</v>
      </c>
      <c r="B91" s="313" t="s">
        <v>182</v>
      </c>
      <c r="C91" s="146">
        <f t="shared" si="2"/>
        <v>1</v>
      </c>
      <c r="D91" s="146" cm="1">
        <f t="array" ref="D91">SUM(LARGE(E91:N91,{1,2,3,4,5,6}))</f>
        <v>48</v>
      </c>
      <c r="E91" s="146">
        <f>IF(ISERROR(VLOOKUP(B91,'Race 1'!$H$3:$J$90,3,FALSE)),0,VLOOKUP(B91,'Race 1'!$H$3:$J$90,3,FALSE))</f>
        <v>0</v>
      </c>
      <c r="F91" s="146">
        <f>IF(ISERROR(VLOOKUP(B91,'Race 2'!$H$3:$J$90,3,FALSE)),0,VLOOKUP(B91,'Race 2'!$H$3:$J$90,3,FALSE))</f>
        <v>0</v>
      </c>
      <c r="G91" s="146">
        <f>IF(ISERROR(VLOOKUP(B91,'Race 3'!$H$3:$L$90,3,FALSE)),0,VLOOKUP(B91,'Race 3'!$H$3:$L$90,3,FALSE))</f>
        <v>0</v>
      </c>
      <c r="H91" s="146">
        <f>IF(ISERROR(VLOOKUP(B91,'Race 4'!$H$3:$J$89,3,FALSE)),0,VLOOKUP(B91,'Race 4'!$H$3:$J$89,3,FALSE))</f>
        <v>0</v>
      </c>
      <c r="I91" s="146">
        <f>IF(ISERROR(VLOOKUP(B91,'Race 5'!$H$3:$J$90,3,FALSE)),0,VLOOKUP(B91,'Race 5'!$H$3:$J$90,3,FALSE))</f>
        <v>0</v>
      </c>
      <c r="J91" s="146">
        <f>IF(ISERROR(VLOOKUP(B91,'Race 6'!$H$3:$J$90,3,FALSE)),0,VLOOKUP(B91,'Race 6'!$H$3:$J$90,3,FALSE))</f>
        <v>48</v>
      </c>
      <c r="K91" s="146">
        <f>IF(ISERROR(VLOOKUP(B91,'Race 7'!$H$3:$J$90,3,FALSE)),0,VLOOKUP(B91,'Race 7'!$H$3:$J$90,3,FALSE))</f>
        <v>0</v>
      </c>
      <c r="L91" s="175">
        <f>IF(ISERROR(VLOOKUP(B91,'Race 8'!$H$3:$K$77,4,FALSE)),0,VLOOKUP(B91,'Race 8'!$H$3:$K$77,4,FALSE))</f>
        <v>0</v>
      </c>
      <c r="M91" s="146">
        <f>IF(ISERROR(VLOOKUP(B91,'Race 9'!$H$3:$J$79,3,FALSE)),0,VLOOKUP(B91,'Race 9'!$H$3:$J$79,3,FALSE))</f>
        <v>0</v>
      </c>
      <c r="N91" s="146">
        <f>IF(ISERROR(VLOOKUP(B91,'Race 10'!$H$3:$J$90,3,FALSE)),0,VLOOKUP(B91,'Race 10'!$H$3:$J$90,3,FALSE))</f>
        <v>0</v>
      </c>
      <c r="O91" s="389"/>
      <c r="P91" s="140">
        <v>5</v>
      </c>
    </row>
    <row r="92" spans="1:16" ht="14.35" customHeight="1" x14ac:dyDescent="0.5">
      <c r="A92" s="177">
        <v>1</v>
      </c>
      <c r="B92" s="199" t="s">
        <v>147</v>
      </c>
      <c r="C92" s="145">
        <f t="shared" si="2"/>
        <v>7</v>
      </c>
      <c r="D92" s="145" cm="1">
        <f t="array" ref="D92">SUM(LARGE(E92:N92,{1,2,3,4,5,6}))</f>
        <v>363</v>
      </c>
      <c r="E92" s="145">
        <f>IF(ISERROR(VLOOKUP(B92,'Race 1'!$H$3:$J$90,3,FALSE)),0,VLOOKUP(B92,'Race 1'!$H$3:$J$90,3,FALSE))</f>
        <v>69</v>
      </c>
      <c r="F92" s="145">
        <f>IF(ISERROR(VLOOKUP(B92,'Race 2'!$H$3:$J$90,3,FALSE)),0,VLOOKUP(B92,'Race 2'!$H$3:$J$90,3,FALSE))</f>
        <v>0</v>
      </c>
      <c r="G92" s="145">
        <f>IF(ISERROR(VLOOKUP(B92,'Race 3'!$H$3:$L$90,3,FALSE)),0,VLOOKUP(B92,'Race 3'!$H$3:$L$90,3,FALSE))</f>
        <v>49</v>
      </c>
      <c r="H92" s="145">
        <f>IF(ISERROR(VLOOKUP(B92,'Race 4'!$H$3:$J$89,3,FALSE)),0,VLOOKUP(B92,'Race 4'!$H$3:$J$89,3,FALSE))</f>
        <v>58</v>
      </c>
      <c r="I92" s="145">
        <f>IF(ISERROR(VLOOKUP(B92,'Race 5'!$H$3:$J$90,3,FALSE)),0,VLOOKUP(B92,'Race 5'!$H$3:$J$90,3,FALSE))</f>
        <v>0</v>
      </c>
      <c r="J92" s="145">
        <f>IF(ISERROR(VLOOKUP(B92,'Race 6'!$H$3:$J$90,3,FALSE)),0,VLOOKUP(B92,'Race 6'!$H$3:$J$90,3,FALSE))</f>
        <v>52</v>
      </c>
      <c r="K92" s="145">
        <f>IF(ISERROR(VLOOKUP(B92,'Race 7'!$H$3:$J$90,3,FALSE)),0,VLOOKUP(B92,'Race 7'!$H$3:$J$90,3,FALSE))</f>
        <v>51</v>
      </c>
      <c r="L92" s="145">
        <f>IF(ISERROR(VLOOKUP(B92,'Race 8'!$H$3:$K$77,4,FALSE)),0,VLOOKUP(B92,'Race 8'!$H$3:$K$77,4,FALSE))</f>
        <v>0</v>
      </c>
      <c r="M92" s="145">
        <f>IF(ISERROR(VLOOKUP(B92,'Race 9'!$H$3:$J$79,3,FALSE)),0,VLOOKUP(B92,'Race 9'!$H$3:$J$79,3,FALSE))</f>
        <v>68</v>
      </c>
      <c r="N92" s="145">
        <f>IF(ISERROR(VLOOKUP(B92,'Race 10'!$H$3:$J$90,3,FALSE)),0,VLOOKUP(B92,'Race 10'!$H$3:$J$90,3,FALSE))</f>
        <v>65</v>
      </c>
      <c r="O92" s="388">
        <v>6</v>
      </c>
      <c r="P92" s="140">
        <v>6</v>
      </c>
    </row>
    <row r="93" spans="1:16" ht="14.35" customHeight="1" x14ac:dyDescent="0.5">
      <c r="A93" s="178">
        <v>2</v>
      </c>
      <c r="B93" s="166" t="s">
        <v>25</v>
      </c>
      <c r="C93" s="146">
        <f t="shared" si="2"/>
        <v>9</v>
      </c>
      <c r="D93" s="146" cm="1">
        <f t="array" ref="D93">SUM(LARGE(E93:N93,{1,2,3,4,5,6}))</f>
        <v>348</v>
      </c>
      <c r="E93" s="146">
        <f>IF(ISERROR(VLOOKUP(B93,'Race 1'!$H$3:$J$90,3,FALSE)),0,VLOOKUP(B93,'Race 1'!$H$3:$J$90,3,FALSE))</f>
        <v>62</v>
      </c>
      <c r="F93" s="146">
        <f>IF(ISERROR(VLOOKUP(B93,'Race 2'!$H$3:$J$90,3,FALSE)),0,VLOOKUP(B93,'Race 2'!$H$3:$J$90,3,FALSE))</f>
        <v>38</v>
      </c>
      <c r="G93" s="146">
        <f>IF(ISERROR(VLOOKUP(B93,'Race 3'!$H$3:$L$90,3,FALSE)),0,VLOOKUP(B93,'Race 3'!$H$3:$L$90,3,FALSE))</f>
        <v>42</v>
      </c>
      <c r="H93" s="146">
        <f>IF(ISERROR(VLOOKUP(B93,'Race 4'!$H$3:$J$89,3,FALSE)),0,VLOOKUP(B93,'Race 4'!$H$3:$J$89,3,FALSE))</f>
        <v>49</v>
      </c>
      <c r="I93" s="146">
        <f>IF(ISERROR(VLOOKUP(B93,'Race 5'!$H$3:$J$90,3,FALSE)),0,VLOOKUP(B93,'Race 5'!$H$3:$J$90,3,FALSE))</f>
        <v>0</v>
      </c>
      <c r="J93" s="146">
        <f>IF(ISERROR(VLOOKUP(B93,'Race 6'!$H$3:$J$90,3,FALSE)),0,VLOOKUP(B93,'Race 6'!$H$3:$J$90,3,FALSE))</f>
        <v>44</v>
      </c>
      <c r="K93" s="146">
        <f>IF(ISERROR(VLOOKUP(B93,'Race 7'!$H$3:$J$90,3,FALSE)),0,VLOOKUP(B93,'Race 7'!$H$3:$J$90,3,FALSE))</f>
        <v>47</v>
      </c>
      <c r="L93" s="146">
        <f>IF(ISERROR(VLOOKUP(B93,'Race 8'!$H$3:$K$77,4,FALSE)),0,VLOOKUP(B93,'Race 8'!$H$3:$K$77,4,FALSE))</f>
        <v>68</v>
      </c>
      <c r="M93" s="146">
        <f>IF(ISERROR(VLOOKUP(B93,'Race 9'!$H$3:$J$79,3,FALSE)),0,VLOOKUP(B93,'Race 9'!$H$3:$J$79,3,FALSE))</f>
        <v>61</v>
      </c>
      <c r="N93" s="146">
        <f>IF(ISERROR(VLOOKUP(B93,'Race 10'!$H$3:$J$90,3,FALSE)),0,VLOOKUP(B93,'Race 10'!$H$3:$J$90,3,FALSE))</f>
        <v>61</v>
      </c>
      <c r="O93" s="389"/>
      <c r="P93" s="140">
        <v>6</v>
      </c>
    </row>
    <row r="94" spans="1:16" ht="14.35" customHeight="1" thickBot="1" x14ac:dyDescent="0.55000000000000004">
      <c r="A94" s="352">
        <v>3</v>
      </c>
      <c r="B94" s="349" t="s">
        <v>67</v>
      </c>
      <c r="C94" s="348">
        <f t="shared" si="2"/>
        <v>7</v>
      </c>
      <c r="D94" s="348" cm="1">
        <f t="array" ref="D94">SUM(LARGE(E94:N94,{1,2,3,4,5,6}))</f>
        <v>346</v>
      </c>
      <c r="E94" s="348">
        <f>IF(ISERROR(VLOOKUP(B94,'Race 1'!$H$3:$J$90,3,FALSE)),0,VLOOKUP(B94,'Race 1'!$H$3:$J$90,3,FALSE))</f>
        <v>66</v>
      </c>
      <c r="F94" s="348">
        <f>IF(ISERROR(VLOOKUP(B94,'Race 2'!$H$3:$J$90,3,FALSE)),0,VLOOKUP(B94,'Race 2'!$H$3:$J$90,3,FALSE))</f>
        <v>40</v>
      </c>
      <c r="G94" s="348">
        <f>IF(ISERROR(VLOOKUP(B94,'Race 3'!$H$3:$L$90,3,FALSE)),0,VLOOKUP(B94,'Race 3'!$H$3:$L$90,3,FALSE))</f>
        <v>0</v>
      </c>
      <c r="H94" s="348">
        <f>IF(ISERROR(VLOOKUP(B94,'Race 4'!$H$3:$J$89,3,FALSE)),0,VLOOKUP(B94,'Race 4'!$H$3:$J$89,3,FALSE))</f>
        <v>0</v>
      </c>
      <c r="I94" s="348">
        <f>IF(ISERROR(VLOOKUP(B94,'Race 5'!$H$3:$J$90,3,FALSE)),0,VLOOKUP(B94,'Race 5'!$H$3:$J$90,3,FALSE))</f>
        <v>49</v>
      </c>
      <c r="J94" s="348">
        <f>IF(ISERROR(VLOOKUP(B94,'Race 6'!$H$3:$J$90,3,FALSE)),0,VLOOKUP(B94,'Race 6'!$H$3:$J$90,3,FALSE))</f>
        <v>49</v>
      </c>
      <c r="K94" s="348">
        <f>IF(ISERROR(VLOOKUP(B94,'Race 7'!$H$3:$J$90,3,FALSE)),0,VLOOKUP(B94,'Race 7'!$H$3:$J$90,3,FALSE))</f>
        <v>48</v>
      </c>
      <c r="L94" s="348">
        <f>IF(ISERROR(VLOOKUP(B94,'Race 8'!$H$3:$K$77,4,FALSE)),0,VLOOKUP(B94,'Race 8'!$H$3:$K$77,4,FALSE))</f>
        <v>70</v>
      </c>
      <c r="M94" s="348">
        <f>IF(ISERROR(VLOOKUP(B94,'Race 9'!$H$3:$J$79,3,FALSE)),0,VLOOKUP(B94,'Race 9'!$H$3:$J$79,3,FALSE))</f>
        <v>64</v>
      </c>
      <c r="N94" s="348">
        <f>IF(ISERROR(VLOOKUP(B94,'Race 10'!$H$3:$J$90,3,FALSE)),0,VLOOKUP(B94,'Race 10'!$H$3:$J$90,3,FALSE))</f>
        <v>0</v>
      </c>
      <c r="O94" s="389"/>
      <c r="P94" s="140">
        <v>6</v>
      </c>
    </row>
    <row r="95" spans="1:16" ht="14.35" customHeight="1" x14ac:dyDescent="0.5">
      <c r="A95" s="178">
        <v>4</v>
      </c>
      <c r="B95" s="166" t="s">
        <v>22</v>
      </c>
      <c r="C95" s="146">
        <f t="shared" si="2"/>
        <v>10</v>
      </c>
      <c r="D95" s="146" cm="1">
        <f t="array" ref="D95">SUM(LARGE(E95:N95,{1,2,3,4,5,6}))</f>
        <v>336</v>
      </c>
      <c r="E95" s="146">
        <f>IF(ISERROR(VLOOKUP(B95,'Race 1'!$H$3:$J$90,3,FALSE)),0,VLOOKUP(B95,'Race 1'!$H$3:$J$90,3,FALSE))</f>
        <v>59</v>
      </c>
      <c r="F95" s="146">
        <f>IF(ISERROR(VLOOKUP(B95,'Race 2'!$H$3:$J$90,3,FALSE)),0,VLOOKUP(B95,'Race 2'!$H$3:$J$90,3,FALSE))</f>
        <v>35</v>
      </c>
      <c r="G95" s="146">
        <f>IF(ISERROR(VLOOKUP(B95,'Race 3'!$H$3:$L$90,3,FALSE)),0,VLOOKUP(B95,'Race 3'!$H$3:$L$90,3,FALSE))</f>
        <v>43</v>
      </c>
      <c r="H95" s="146">
        <f>IF(ISERROR(VLOOKUP(B95,'Race 4'!$H$3:$J$89,3,FALSE)),0,VLOOKUP(B95,'Race 4'!$H$3:$J$89,3,FALSE))</f>
        <v>47</v>
      </c>
      <c r="I95" s="146">
        <f>IF(ISERROR(VLOOKUP(B95,'Race 5'!$H$3:$J$90,3,FALSE)),0,VLOOKUP(B95,'Race 5'!$H$3:$J$90,3,FALSE))</f>
        <v>47</v>
      </c>
      <c r="J95" s="146">
        <f>IF(ISERROR(VLOOKUP(B95,'Race 6'!$H$3:$J$90,3,FALSE)),0,VLOOKUP(B95,'Race 6'!$H$3:$J$90,3,FALSE))</f>
        <v>45</v>
      </c>
      <c r="K95" s="146">
        <f>IF(ISERROR(VLOOKUP(B95,'Race 7'!$H$3:$J$90,3,FALSE)),0,VLOOKUP(B95,'Race 7'!$H$3:$J$90,3,FALSE))</f>
        <v>45</v>
      </c>
      <c r="L95" s="146">
        <f>IF(ISERROR(VLOOKUP(B95,'Race 8'!$H$3:$K$77,4,FALSE)),0,VLOOKUP(B95,'Race 8'!$H$3:$K$77,4,FALSE))</f>
        <v>66</v>
      </c>
      <c r="M95" s="146">
        <f>IF(ISERROR(VLOOKUP(B95,'Race 9'!$H$3:$J$79,3,FALSE)),0,VLOOKUP(B95,'Race 9'!$H$3:$J$79,3,FALSE))</f>
        <v>59</v>
      </c>
      <c r="N95" s="146">
        <f>IF(ISERROR(VLOOKUP(B95,'Race 10'!$H$3:$J$90,3,FALSE)),0,VLOOKUP(B95,'Race 10'!$H$3:$J$90,3,FALSE))</f>
        <v>58</v>
      </c>
      <c r="O95" s="389"/>
      <c r="P95" s="140">
        <v>6</v>
      </c>
    </row>
    <row r="96" spans="1:16" ht="14.35" customHeight="1" x14ac:dyDescent="0.5">
      <c r="A96" s="178">
        <v>5</v>
      </c>
      <c r="B96" s="167" t="s">
        <v>68</v>
      </c>
      <c r="C96" s="146">
        <f t="shared" si="2"/>
        <v>7</v>
      </c>
      <c r="D96" s="146" cm="1">
        <f t="array" ref="D96">SUM(LARGE(E96:N96,{1,2,3,4,5,6}))</f>
        <v>324</v>
      </c>
      <c r="E96" s="146">
        <f>IF(ISERROR(VLOOKUP(B96,'Race 1'!$H$3:$J$90,3,FALSE)),0,VLOOKUP(B96,'Race 1'!$H$3:$J$90,3,FALSE))</f>
        <v>65</v>
      </c>
      <c r="F96" s="146">
        <f>IF(ISERROR(VLOOKUP(B96,'Race 2'!$H$3:$J$90,3,FALSE)),0,VLOOKUP(B96,'Race 2'!$H$3:$J$90,3,FALSE))</f>
        <v>0</v>
      </c>
      <c r="G96" s="146">
        <f>IF(ISERROR(VLOOKUP(B96,'Race 3'!$H$3:$L$90,3,FALSE)),0,VLOOKUP(B96,'Race 3'!$H$3:$L$90,3,FALSE))</f>
        <v>39</v>
      </c>
      <c r="H96" s="146">
        <f>IF(ISERROR(VLOOKUP(B96,'Race 4'!$H$3:$J$89,3,FALSE)),0,VLOOKUP(B96,'Race 4'!$H$3:$J$89,3,FALSE))</f>
        <v>45</v>
      </c>
      <c r="I96" s="146">
        <f>IF(ISERROR(VLOOKUP(B96,'Race 5'!$H$3:$J$90,3,FALSE)),0,VLOOKUP(B96,'Race 5'!$H$3:$J$90,3,FALSE))</f>
        <v>46</v>
      </c>
      <c r="J96" s="146">
        <f>IF(ISERROR(VLOOKUP(B96,'Race 6'!$H$3:$J$90,3,FALSE)),0,VLOOKUP(B96,'Race 6'!$H$3:$J$90,3,FALSE))</f>
        <v>43</v>
      </c>
      <c r="K96" s="146">
        <f>IF(ISERROR(VLOOKUP(B96,'Race 7'!$H$3:$J$90,3,FALSE)),0,VLOOKUP(B96,'Race 7'!$H$3:$J$90,3,FALSE))</f>
        <v>0</v>
      </c>
      <c r="L96" s="146">
        <f>IF(ISERROR(VLOOKUP(B96,'Race 8'!$H$3:$K$77,4,FALSE)),0,VLOOKUP(B96,'Race 8'!$H$3:$K$77,4,FALSE))</f>
        <v>67</v>
      </c>
      <c r="M96" s="146">
        <f>IF(ISERROR(VLOOKUP(B96,'Race 9'!$H$3:$J$79,3,FALSE)),0,VLOOKUP(B96,'Race 9'!$H$3:$J$79,3,FALSE))</f>
        <v>58</v>
      </c>
      <c r="N96" s="146">
        <f>IF(ISERROR(VLOOKUP(B96,'Race 10'!$H$3:$J$90,3,FALSE)),0,VLOOKUP(B96,'Race 10'!$H$3:$J$90,3,FALSE))</f>
        <v>0</v>
      </c>
      <c r="O96" s="389"/>
      <c r="P96" s="140">
        <v>6</v>
      </c>
    </row>
    <row r="97" spans="1:16" ht="14.35" customHeight="1" x14ac:dyDescent="0.5">
      <c r="A97" s="178">
        <v>6</v>
      </c>
      <c r="B97" s="166" t="s">
        <v>31</v>
      </c>
      <c r="C97" s="146">
        <f t="shared" si="2"/>
        <v>5</v>
      </c>
      <c r="D97" s="146" cm="1">
        <f t="array" ref="D97">SUM(LARGE(E97:N97,{1,2,3,4,5,6}))</f>
        <v>243</v>
      </c>
      <c r="E97" s="146">
        <f>IF(ISERROR(VLOOKUP(B97,'Race 1'!$H$3:$J$90,3,FALSE)),0,VLOOKUP(B97,'Race 1'!$H$3:$J$90,3,FALSE))</f>
        <v>60</v>
      </c>
      <c r="F97" s="146">
        <f>IF(ISERROR(VLOOKUP(B97,'Race 2'!$H$3:$J$90,3,FALSE)),0,VLOOKUP(B97,'Race 2'!$H$3:$J$90,3,FALSE))</f>
        <v>34</v>
      </c>
      <c r="G97" s="146">
        <f>IF(ISERROR(VLOOKUP(B97,'Race 3'!$H$3:$L$90,3,FALSE)),0,VLOOKUP(B97,'Race 3'!$H$3:$L$90,3,FALSE))</f>
        <v>38</v>
      </c>
      <c r="H97" s="146">
        <f>IF(ISERROR(VLOOKUP(B97,'Race 4'!$H$3:$J$89,3,FALSE)),0,VLOOKUP(B97,'Race 4'!$H$3:$J$89,3,FALSE))</f>
        <v>46</v>
      </c>
      <c r="I97" s="146">
        <f>IF(ISERROR(VLOOKUP(B97,'Race 5'!$H$3:$J$90,3,FALSE)),0,VLOOKUP(B97,'Race 5'!$H$3:$J$90,3,FALSE))</f>
        <v>0</v>
      </c>
      <c r="J97" s="146">
        <f>IF(ISERROR(VLOOKUP(B97,'Race 6'!$H$3:$J$90,3,FALSE)),0,VLOOKUP(B97,'Race 6'!$H$3:$J$90,3,FALSE))</f>
        <v>0</v>
      </c>
      <c r="K97" s="146">
        <f>IF(ISERROR(VLOOKUP(B97,'Race 7'!$H$3:$J$90,3,FALSE)),0,VLOOKUP(B97,'Race 7'!$H$3:$J$90,3,FALSE))</f>
        <v>0</v>
      </c>
      <c r="L97" s="146">
        <f>IF(ISERROR(VLOOKUP(B97,'Race 8'!$H$3:$K$77,4,FALSE)),0,VLOOKUP(B97,'Race 8'!$H$3:$K$77,4,FALSE))</f>
        <v>65</v>
      </c>
      <c r="M97" s="146">
        <f>IF(ISERROR(VLOOKUP(B97,'Race 9'!$H$3:$J$79,3,FALSE)),0,VLOOKUP(B97,'Race 9'!$H$3:$J$79,3,FALSE))</f>
        <v>0</v>
      </c>
      <c r="N97" s="146">
        <f>IF(ISERROR(VLOOKUP(B97,'Race 10'!$H$3:$J$90,3,FALSE)),0,VLOOKUP(B97,'Race 10'!$H$3:$J$90,3,FALSE))</f>
        <v>0</v>
      </c>
      <c r="O97" s="389"/>
      <c r="P97" s="140">
        <v>6</v>
      </c>
    </row>
    <row r="98" spans="1:16" ht="14.35" customHeight="1" x14ac:dyDescent="0.5">
      <c r="A98" s="178">
        <v>7</v>
      </c>
      <c r="B98" s="167" t="s">
        <v>81</v>
      </c>
      <c r="C98" s="146">
        <f t="shared" si="2"/>
        <v>3</v>
      </c>
      <c r="D98" s="146" cm="1">
        <f t="array" ref="D98">SUM(LARGE(E98:N98,{1,2,3,4,5,6}))</f>
        <v>136</v>
      </c>
      <c r="E98" s="146">
        <f>IF(ISERROR(VLOOKUP(B98,'Race 1'!$H$3:$J$90,3,FALSE)),0,VLOOKUP(B98,'Race 1'!$H$3:$J$90,3,FALSE))</f>
        <v>0</v>
      </c>
      <c r="F98" s="146">
        <f>IF(ISERROR(VLOOKUP(B98,'Race 2'!$H$3:$J$90,3,FALSE)),0,VLOOKUP(B98,'Race 2'!$H$3:$J$90,3,FALSE))</f>
        <v>36</v>
      </c>
      <c r="G98" s="146">
        <f>IF(ISERROR(VLOOKUP(B98,'Race 3'!$H$3:$L$90,3,FALSE)),0,VLOOKUP(B98,'Race 3'!$H$3:$L$90,3,FALSE))</f>
        <v>0</v>
      </c>
      <c r="H98" s="146">
        <f>IF(ISERROR(VLOOKUP(B98,'Race 4'!$H$3:$J$89,3,FALSE)),0,VLOOKUP(B98,'Race 4'!$H$3:$J$89,3,FALSE))</f>
        <v>48</v>
      </c>
      <c r="I98" s="146">
        <f>IF(ISERROR(VLOOKUP(B98,'Race 5'!$H$3:$J$90,3,FALSE)),0,VLOOKUP(B98,'Race 5'!$H$3:$J$90,3,FALSE))</f>
        <v>0</v>
      </c>
      <c r="J98" s="146">
        <f>IF(ISERROR(VLOOKUP(B98,'Race 6'!$H$3:$J$90,3,FALSE)),0,VLOOKUP(B98,'Race 6'!$H$3:$J$90,3,FALSE))</f>
        <v>0</v>
      </c>
      <c r="K98" s="146">
        <f>IF(ISERROR(VLOOKUP(B98,'Race 7'!$H$3:$J$90,3,FALSE)),0,VLOOKUP(B98,'Race 7'!$H$3:$J$90,3,FALSE))</f>
        <v>52</v>
      </c>
      <c r="L98" s="146">
        <f>IF(ISERROR(VLOOKUP(B98,'Race 8'!$H$3:$K$77,4,FALSE)),0,VLOOKUP(B98,'Race 8'!$H$3:$K$77,4,FALSE))</f>
        <v>0</v>
      </c>
      <c r="M98" s="146">
        <f>IF(ISERROR(VLOOKUP(B98,'Race 9'!$H$3:$J$79,3,FALSE)),0,VLOOKUP(B98,'Race 9'!$H$3:$J$79,3,FALSE))</f>
        <v>0</v>
      </c>
      <c r="N98" s="146">
        <f>IF(ISERROR(VLOOKUP(B98,'Race 10'!$H$3:$J$90,3,FALSE)),0,VLOOKUP(B98,'Race 10'!$H$3:$J$90,3,FALSE))</f>
        <v>0</v>
      </c>
      <c r="O98" s="389"/>
      <c r="P98" s="140">
        <v>6</v>
      </c>
    </row>
    <row r="99" spans="1:16" ht="14.35" customHeight="1" x14ac:dyDescent="0.5">
      <c r="A99" s="178">
        <v>8</v>
      </c>
      <c r="B99" s="167" t="s">
        <v>100</v>
      </c>
      <c r="C99" s="146">
        <f t="shared" si="2"/>
        <v>3</v>
      </c>
      <c r="D99" s="146" cm="1">
        <f t="array" ref="D99">SUM(LARGE(E99:N99,{1,2,3,4,5,6}))</f>
        <v>133</v>
      </c>
      <c r="E99" s="146">
        <f>IF(ISERROR(VLOOKUP(B99,'Race 1'!$H$3:$J$90,3,FALSE)),0,VLOOKUP(B99,'Race 1'!$H$3:$J$90,3,FALSE))</f>
        <v>0</v>
      </c>
      <c r="F99" s="146">
        <f>IF(ISERROR(VLOOKUP(B99,'Race 2'!$H$3:$J$90,3,FALSE)),0,VLOOKUP(B99,'Race 2'!$H$3:$J$90,3,FALSE))</f>
        <v>32</v>
      </c>
      <c r="G99" s="146">
        <f>IF(ISERROR(VLOOKUP(B99,'Race 3'!$H$3:$L$90,3,FALSE)),0,VLOOKUP(B99,'Race 3'!$H$3:$L$90,3,FALSE))</f>
        <v>44</v>
      </c>
      <c r="H99" s="146">
        <f>IF(ISERROR(VLOOKUP(B99,'Race 4'!$H$3:$J$89,3,FALSE)),0,VLOOKUP(B99,'Race 4'!$H$3:$J$89,3,FALSE))</f>
        <v>0</v>
      </c>
      <c r="I99" s="146">
        <f>IF(ISERROR(VLOOKUP(B99,'Race 5'!$H$3:$J$90,3,FALSE)),0,VLOOKUP(B99,'Race 5'!$H$3:$J$90,3,FALSE))</f>
        <v>0</v>
      </c>
      <c r="J99" s="146">
        <f>IF(ISERROR(VLOOKUP(B99,'Race 6'!$H$3:$J$90,3,FALSE)),0,VLOOKUP(B99,'Race 6'!$H$3:$J$90,3,FALSE))</f>
        <v>0</v>
      </c>
      <c r="K99" s="146">
        <f>IF(ISERROR(VLOOKUP(B99,'Race 7'!$H$3:$J$90,3,FALSE)),0,VLOOKUP(B99,'Race 7'!$H$3:$J$90,3,FALSE))</f>
        <v>0</v>
      </c>
      <c r="L99" s="146">
        <f>IF(ISERROR(VLOOKUP(B99,'Race 8'!$H$3:$K$77,4,FALSE)),0,VLOOKUP(B99,'Race 8'!$H$3:$K$77,4,FALSE))</f>
        <v>0</v>
      </c>
      <c r="M99" s="146">
        <f>IF(ISERROR(VLOOKUP(B99,'Race 9'!$H$3:$J$79,3,FALSE)),0,VLOOKUP(B99,'Race 9'!$H$3:$J$79,3,FALSE))</f>
        <v>57</v>
      </c>
      <c r="N99" s="146">
        <f>IF(ISERROR(VLOOKUP(B99,'Race 10'!$H$3:$J$90,3,FALSE)),0,VLOOKUP(B99,'Race 10'!$H$3:$J$90,3,FALSE))</f>
        <v>0</v>
      </c>
      <c r="O99" s="389"/>
      <c r="P99" s="140">
        <v>6</v>
      </c>
    </row>
    <row r="100" spans="1:16" ht="14.35" customHeight="1" x14ac:dyDescent="0.5">
      <c r="A100" s="178">
        <v>9</v>
      </c>
      <c r="B100" s="167" t="s">
        <v>55</v>
      </c>
      <c r="C100" s="146">
        <f t="shared" ref="C100:C115" si="4">COUNTIF(E100:N100,"&gt;0")</f>
        <v>2</v>
      </c>
      <c r="D100" s="146" cm="1">
        <f t="array" ref="D100">SUM(LARGE(E100:N100,{1,2,3,4,5,6}))</f>
        <v>82</v>
      </c>
      <c r="E100" s="146">
        <f>IF(ISERROR(VLOOKUP(B100,'Race 1'!$H$3:$J$90,3,FALSE)),0,VLOOKUP(B100,'Race 1'!$H$3:$J$90,3,FALSE))</f>
        <v>0</v>
      </c>
      <c r="F100" s="146">
        <f>IF(ISERROR(VLOOKUP(B100,'Race 2'!$H$3:$J$90,3,FALSE)),0,VLOOKUP(B100,'Race 2'!$H$3:$J$90,3,FALSE))</f>
        <v>37</v>
      </c>
      <c r="G100" s="146">
        <f>IF(ISERROR(VLOOKUP(B100,'Race 3'!$H$3:$L$90,3,FALSE)),0,VLOOKUP(B100,'Race 3'!$H$3:$L$90,3,FALSE))</f>
        <v>45</v>
      </c>
      <c r="H100" s="146">
        <f>IF(ISERROR(VLOOKUP(B100,'Race 4'!$H$3:$J$89,3,FALSE)),0,VLOOKUP(B100,'Race 4'!$H$3:$J$89,3,FALSE))</f>
        <v>0</v>
      </c>
      <c r="I100" s="146">
        <f>IF(ISERROR(VLOOKUP(B100,'Race 5'!$H$3:$J$90,3,FALSE)),0,VLOOKUP(B100,'Race 5'!$H$3:$J$90,3,FALSE))</f>
        <v>0</v>
      </c>
      <c r="J100" s="146">
        <f>IF(ISERROR(VLOOKUP(B100,'Race 6'!$H$3:$J$90,3,FALSE)),0,VLOOKUP(B100,'Race 6'!$H$3:$J$90,3,FALSE))</f>
        <v>0</v>
      </c>
      <c r="K100" s="146">
        <f>IF(ISERROR(VLOOKUP(B100,'Race 7'!$H$3:$J$90,3,FALSE)),0,VLOOKUP(B100,'Race 7'!$H$3:$J$90,3,FALSE))</f>
        <v>0</v>
      </c>
      <c r="L100" s="146">
        <f>IF(ISERROR(VLOOKUP(B100,'Race 8'!$H$3:$K$77,4,FALSE)),0,VLOOKUP(B100,'Race 8'!$H$3:$K$77,4,FALSE))</f>
        <v>0</v>
      </c>
      <c r="M100" s="146">
        <f>IF(ISERROR(VLOOKUP(B100,'Race 9'!$H$3:$J$79,3,FALSE)),0,VLOOKUP(B100,'Race 9'!$H$3:$J$79,3,FALSE))</f>
        <v>0</v>
      </c>
      <c r="N100" s="146">
        <f>IF(ISERROR(VLOOKUP(B100,'Race 10'!$H$3:$J$90,3,FALSE)),0,VLOOKUP(B100,'Race 10'!$H$3:$J$90,3,FALSE))</f>
        <v>0</v>
      </c>
      <c r="O100" s="389"/>
      <c r="P100" s="140">
        <v>6</v>
      </c>
    </row>
    <row r="101" spans="1:16" ht="14.35" customHeight="1" x14ac:dyDescent="0.5">
      <c r="A101" s="178">
        <v>10</v>
      </c>
      <c r="B101" s="167" t="s">
        <v>89</v>
      </c>
      <c r="C101" s="146">
        <f t="shared" si="4"/>
        <v>1</v>
      </c>
      <c r="D101" s="146" cm="1">
        <f t="array" ref="D101">SUM(LARGE(E101:N101,{1,2,3,4,5,6}))</f>
        <v>50</v>
      </c>
      <c r="E101" s="146">
        <f>IF(ISERROR(VLOOKUP(B101,'Race 1'!$H$3:$J$90,3,FALSE)),0,VLOOKUP(B101,'Race 1'!$H$3:$J$90,3,FALSE))</f>
        <v>0</v>
      </c>
      <c r="F101" s="146">
        <f>IF(ISERROR(VLOOKUP(B101,'Race 2'!$H$3:$J$90,3,FALSE)),0,VLOOKUP(B101,'Race 2'!$H$3:$J$90,3,FALSE))</f>
        <v>0</v>
      </c>
      <c r="G101" s="146">
        <f>IF(ISERROR(VLOOKUP(B101,'Race 3'!$H$3:$L$90,3,FALSE)),0,VLOOKUP(B101,'Race 3'!$H$3:$L$90,3,FALSE))</f>
        <v>0</v>
      </c>
      <c r="H101" s="146">
        <f>IF(ISERROR(VLOOKUP(B101,'Race 4'!$H$3:$J$89,3,FALSE)),0,VLOOKUP(B101,'Race 4'!$H$3:$J$89,3,FALSE))</f>
        <v>0</v>
      </c>
      <c r="I101" s="146">
        <f>IF(ISERROR(VLOOKUP(B101,'Race 5'!$H$3:$J$90,3,FALSE)),0,VLOOKUP(B101,'Race 5'!$H$3:$J$90,3,FALSE))</f>
        <v>50</v>
      </c>
      <c r="J101" s="146">
        <f>IF(ISERROR(VLOOKUP(B101,'Race 6'!$H$3:$J$90,3,FALSE)),0,VLOOKUP(B101,'Race 6'!$H$3:$J$90,3,FALSE))</f>
        <v>0</v>
      </c>
      <c r="K101" s="146">
        <f>IF(ISERROR(VLOOKUP(B101,'Race 7'!$H$3:$J$90,3,FALSE)),0,VLOOKUP(B101,'Race 7'!$H$3:$J$90,3,FALSE))</f>
        <v>0</v>
      </c>
      <c r="L101" s="146">
        <f>IF(ISERROR(VLOOKUP(B101,'Race 8'!$H$3:$K$77,4,FALSE)),0,VLOOKUP(B101,'Race 8'!$H$3:$K$77,4,FALSE))</f>
        <v>0</v>
      </c>
      <c r="M101" s="146">
        <f>IF(ISERROR(VLOOKUP(B101,'Race 9'!$H$3:$J$79,3,FALSE)),0,VLOOKUP(B101,'Race 9'!$H$3:$J$79,3,FALSE))</f>
        <v>0</v>
      </c>
      <c r="N101" s="146">
        <f>IF(ISERROR(VLOOKUP(B101,'Race 10'!$H$3:$J$90,3,FALSE)),0,VLOOKUP(B101,'Race 10'!$H$3:$J$90,3,FALSE))</f>
        <v>0</v>
      </c>
      <c r="O101" s="389"/>
      <c r="P101" s="140">
        <v>6</v>
      </c>
    </row>
    <row r="102" spans="1:16" ht="14.35" customHeight="1" x14ac:dyDescent="0.5">
      <c r="A102" s="178">
        <v>11</v>
      </c>
      <c r="B102" s="167" t="s">
        <v>282</v>
      </c>
      <c r="C102" s="146">
        <f t="shared" si="4"/>
        <v>1</v>
      </c>
      <c r="D102" s="146" cm="1">
        <f t="array" ref="D102">SUM(LARGE(E102:N102,{1,2,3,4,5,6}))</f>
        <v>46</v>
      </c>
      <c r="E102" s="146">
        <f>IF(ISERROR(VLOOKUP(B102,'Race 1'!$H$3:$J$90,3,FALSE)),0,VLOOKUP(B102,'Race 1'!$H$3:$J$90,3,FALSE))</f>
        <v>0</v>
      </c>
      <c r="F102" s="146">
        <f>IF(ISERROR(VLOOKUP(B102,'Race 2'!$H$3:$J$90,3,FALSE)),0,VLOOKUP(B102,'Race 2'!$H$3:$J$90,3,FALSE))</f>
        <v>0</v>
      </c>
      <c r="G102" s="146">
        <f>IF(ISERROR(VLOOKUP(B102,'Race 3'!$H$3:$L$90,3,FALSE)),0,VLOOKUP(B102,'Race 3'!$H$3:$L$90,3,FALSE))</f>
        <v>0</v>
      </c>
      <c r="H102" s="146">
        <f>IF(ISERROR(VLOOKUP(B102,'Race 4'!$H$3:$J$89,3,FALSE)),0,VLOOKUP(B102,'Race 4'!$H$3:$J$89,3,FALSE))</f>
        <v>0</v>
      </c>
      <c r="I102" s="146">
        <f>IF(ISERROR(VLOOKUP(B102,'Race 5'!$H$3:$J$90,3,FALSE)),0,VLOOKUP(B102,'Race 5'!$H$3:$J$90,3,FALSE))</f>
        <v>0</v>
      </c>
      <c r="J102" s="146">
        <f>IF(ISERROR(VLOOKUP(B102,'Race 6'!$H$3:$J$90,3,FALSE)),0,VLOOKUP(B102,'Race 6'!$H$3:$J$90,3,FALSE))</f>
        <v>46</v>
      </c>
      <c r="K102" s="146">
        <f>IF(ISERROR(VLOOKUP(B102,'Race 7'!$H$3:$J$90,3,FALSE)),0,VLOOKUP(B102,'Race 7'!$H$3:$J$90,3,FALSE))</f>
        <v>0</v>
      </c>
      <c r="L102" s="146">
        <f>IF(ISERROR(VLOOKUP(B102,'Race 8'!$H$3:$K$77,4,FALSE)),0,VLOOKUP(B102,'Race 8'!$H$3:$K$77,4,FALSE))</f>
        <v>0</v>
      </c>
      <c r="M102" s="146">
        <f>IF(ISERROR(VLOOKUP(B102,'Race 9'!$H$3:$J$79,3,FALSE)),0,VLOOKUP(B102,'Race 9'!$H$3:$J$79,3,FALSE))</f>
        <v>0</v>
      </c>
      <c r="N102" s="146">
        <f>IF(ISERROR(VLOOKUP(B102,'Race 10'!$H$3:$J$90,3,FALSE)),0,VLOOKUP(B102,'Race 10'!$H$3:$J$90,3,FALSE))</f>
        <v>0</v>
      </c>
      <c r="O102" s="389"/>
      <c r="P102" s="140">
        <v>6</v>
      </c>
    </row>
    <row r="103" spans="1:16" ht="14.35" customHeight="1" thickBot="1" x14ac:dyDescent="0.55000000000000004">
      <c r="A103" s="179">
        <v>12</v>
      </c>
      <c r="B103" s="174" t="s">
        <v>270</v>
      </c>
      <c r="C103" s="175">
        <f t="shared" si="4"/>
        <v>1</v>
      </c>
      <c r="D103" s="175" cm="1">
        <f t="array" ref="D103">SUM(LARGE(E103:N103,{1,2,3,4,5,6}))</f>
        <v>40</v>
      </c>
      <c r="E103" s="175">
        <f>IF(ISERROR(VLOOKUP(B103,'Race 1'!$H$3:$J$90,3,FALSE)),0,VLOOKUP(B103,'Race 1'!$H$3:$J$90,3,FALSE))</f>
        <v>0</v>
      </c>
      <c r="F103" s="175">
        <f>IF(ISERROR(VLOOKUP(B103,'Race 2'!$H$3:$J$90,3,FALSE)),0,VLOOKUP(B103,'Race 2'!$H$3:$J$90,3,FALSE))</f>
        <v>0</v>
      </c>
      <c r="G103" s="175">
        <f>IF(ISERROR(VLOOKUP(B103,'Race 3'!$H$3:$L$90,3,FALSE)),0,VLOOKUP(B103,'Race 3'!$H$3:$L$90,3,FALSE))</f>
        <v>40</v>
      </c>
      <c r="H103" s="175">
        <f>IF(ISERROR(VLOOKUP(B103,'Race 4'!$H$3:$J$89,3,FALSE)),0,VLOOKUP(B103,'Race 4'!$H$3:$J$89,3,FALSE))</f>
        <v>0</v>
      </c>
      <c r="I103" s="175">
        <f>IF(ISERROR(VLOOKUP(B103,'Race 5'!$H$3:$J$90,3,FALSE)),0,VLOOKUP(B103,'Race 5'!$H$3:$J$90,3,FALSE))</f>
        <v>0</v>
      </c>
      <c r="J103" s="175">
        <f>IF(ISERROR(VLOOKUP(B103,'Race 6'!$H$3:$J$90,3,FALSE)),0,VLOOKUP(B103,'Race 6'!$H$3:$J$90,3,FALSE))</f>
        <v>0</v>
      </c>
      <c r="K103" s="175">
        <f>IF(ISERROR(VLOOKUP(B103,'Race 7'!$H$3:$J$90,3,FALSE)),0,VLOOKUP(B103,'Race 7'!$H$3:$J$90,3,FALSE))</f>
        <v>0</v>
      </c>
      <c r="L103" s="175">
        <f>IF(ISERROR(VLOOKUP(B103,'Race 8'!$H$3:$K$77,4,FALSE)),0,VLOOKUP(B103,'Race 8'!$H$3:$K$77,4,FALSE))</f>
        <v>0</v>
      </c>
      <c r="M103" s="175">
        <f>IF(ISERROR(VLOOKUP(B103,'Race 9'!$H$3:$J$79,3,FALSE)),0,VLOOKUP(B103,'Race 9'!$H$3:$J$79,3,FALSE))</f>
        <v>0</v>
      </c>
      <c r="N103" s="175">
        <f>IF(ISERROR(VLOOKUP(B103,'Race 10'!$H$3:$J$90,3,FALSE)),0,VLOOKUP(B103,'Race 10'!$H$3:$J$90,3,FALSE))</f>
        <v>0</v>
      </c>
      <c r="O103" s="390"/>
      <c r="P103" s="140">
        <v>6</v>
      </c>
    </row>
    <row r="104" spans="1:16" ht="14.35" customHeight="1" x14ac:dyDescent="0.5">
      <c r="A104" s="177">
        <v>1</v>
      </c>
      <c r="B104" s="176" t="s">
        <v>24</v>
      </c>
      <c r="C104" s="145">
        <f t="shared" si="4"/>
        <v>9</v>
      </c>
      <c r="D104" s="145" cm="1">
        <f t="array" ref="D104">SUM(LARGE(E104:N104,{1,2,3,4,5,6}))</f>
        <v>320</v>
      </c>
      <c r="E104" s="145">
        <f>IF(ISERROR(VLOOKUP(B104,'Race 1'!$H$3:$J$90,3,FALSE)),0,VLOOKUP(B104,'Race 1'!$H$3:$J$90,3,FALSE))</f>
        <v>58</v>
      </c>
      <c r="F104" s="145">
        <f>IF(ISERROR(VLOOKUP(B104,'Race 2'!$H$3:$J$90,3,FALSE)),0,VLOOKUP(B104,'Race 2'!$H$3:$J$90,3,FALSE))</f>
        <v>33</v>
      </c>
      <c r="G104" s="145">
        <f>IF(ISERROR(VLOOKUP(B104,'Race 3'!$H$3:$L$90,3,FALSE)),0,VLOOKUP(B104,'Race 3'!$H$3:$L$90,3,FALSE))</f>
        <v>36</v>
      </c>
      <c r="H104" s="145">
        <f>IF(ISERROR(VLOOKUP(B104,'Race 4'!$H$3:$J$89,3,FALSE)),0,VLOOKUP(B104,'Race 4'!$H$3:$J$89,3,FALSE))</f>
        <v>43</v>
      </c>
      <c r="I104" s="145">
        <f>IF(ISERROR(VLOOKUP(B104,'Race 5'!$H$3:$J$90,3,FALSE)),0,VLOOKUP(B104,'Race 5'!$H$3:$J$90,3,FALSE))</f>
        <v>0</v>
      </c>
      <c r="J104" s="145">
        <f>IF(ISERROR(VLOOKUP(B104,'Race 6'!$H$3:$J$90,3,FALSE)),0,VLOOKUP(B104,'Race 6'!$H$3:$J$90,3,FALSE))</f>
        <v>41</v>
      </c>
      <c r="K104" s="145">
        <f>IF(ISERROR(VLOOKUP(B104,'Race 7'!$H$3:$J$90,3,FALSE)),0,VLOOKUP(B104,'Race 7'!$H$3:$J$90,3,FALSE))</f>
        <v>42</v>
      </c>
      <c r="L104" s="145">
        <f>IF(ISERROR(VLOOKUP(B104,'Race 8'!$H$3:$K$77,4,FALSE)),0,VLOOKUP(B104,'Race 8'!$H$3:$K$77,4,FALSE))</f>
        <v>64</v>
      </c>
      <c r="M104" s="145">
        <f>IF(ISERROR(VLOOKUP(B104,'Race 9'!$H$3:$J$79,3,FALSE)),0,VLOOKUP(B104,'Race 9'!$H$3:$J$79,3,FALSE))</f>
        <v>56</v>
      </c>
      <c r="N104" s="145">
        <f>IF(ISERROR(VLOOKUP(B104,'Race 10'!$H$3:$J$90,3,FALSE)),0,VLOOKUP(B104,'Race 10'!$H$3:$J$90,3,FALSE))</f>
        <v>57</v>
      </c>
      <c r="O104" s="388">
        <v>7</v>
      </c>
      <c r="P104" s="140">
        <v>7</v>
      </c>
    </row>
    <row r="105" spans="1:16" ht="14.35" customHeight="1" x14ac:dyDescent="0.5">
      <c r="A105" s="178">
        <v>2</v>
      </c>
      <c r="B105" s="152" t="s">
        <v>14</v>
      </c>
      <c r="C105" s="146">
        <f t="shared" si="4"/>
        <v>10</v>
      </c>
      <c r="D105" s="146" cm="1">
        <f t="array" ref="D105">SUM(LARGE(E105:N105,{1,2,3,4,5,6}))</f>
        <v>314</v>
      </c>
      <c r="E105" s="146">
        <f>IF(ISERROR(VLOOKUP(B105,'Race 1'!$H$3:$J$90,3,FALSE)),0,VLOOKUP(B105,'Race 1'!$H$3:$J$90,3,FALSE))</f>
        <v>54</v>
      </c>
      <c r="F105" s="146">
        <f>IF(ISERROR(VLOOKUP(B105,'Race 2'!$H$3:$J$90,3,FALSE)),0,VLOOKUP(B105,'Race 2'!$H$3:$J$90,3,FALSE))</f>
        <v>27</v>
      </c>
      <c r="G105" s="146">
        <f>IF(ISERROR(VLOOKUP(B105,'Race 3'!$H$3:$L$90,3,FALSE)),0,VLOOKUP(B105,'Race 3'!$H$3:$L$90,3,FALSE))</f>
        <v>34</v>
      </c>
      <c r="H105" s="146">
        <f>IF(ISERROR(VLOOKUP(B105,'Race 4'!$H$3:$J$89,3,FALSE)),0,VLOOKUP(B105,'Race 4'!$H$3:$J$89,3,FALSE))</f>
        <v>42</v>
      </c>
      <c r="I105" s="146">
        <f>IF(ISERROR(VLOOKUP(B105,'Race 5'!$H$3:$J$90,3,FALSE)),0,VLOOKUP(B105,'Race 5'!$H$3:$J$90,3,FALSE))</f>
        <v>44</v>
      </c>
      <c r="J105" s="146">
        <f>IF(ISERROR(VLOOKUP(B105,'Race 6'!$H$3:$J$90,3,FALSE)),0,VLOOKUP(B105,'Race 6'!$H$3:$J$90,3,FALSE))</f>
        <v>42</v>
      </c>
      <c r="K105" s="146">
        <f>IF(ISERROR(VLOOKUP(B105,'Race 7'!$H$3:$J$90,3,FALSE)),0,VLOOKUP(B105,'Race 7'!$H$3:$J$90,3,FALSE))</f>
        <v>44</v>
      </c>
      <c r="L105" s="146">
        <f>IF(ISERROR(VLOOKUP(B105,'Race 8'!$H$3:$K$77,4,FALSE)),0,VLOOKUP(B105,'Race 8'!$H$3:$K$77,4,FALSE))</f>
        <v>63</v>
      </c>
      <c r="M105" s="146">
        <f>IF(ISERROR(VLOOKUP(B105,'Race 9'!$H$3:$J$79,3,FALSE)),0,VLOOKUP(B105,'Race 9'!$H$3:$J$79,3,FALSE))</f>
        <v>54</v>
      </c>
      <c r="N105" s="146">
        <f>IF(ISERROR(VLOOKUP(B105,'Race 10'!$H$3:$J$90,3,FALSE)),0,VLOOKUP(B105,'Race 10'!$H$3:$J$90,3,FALSE))</f>
        <v>55</v>
      </c>
      <c r="O105" s="389"/>
      <c r="P105" s="140">
        <v>7</v>
      </c>
    </row>
    <row r="106" spans="1:16" ht="14.35" customHeight="1" thickBot="1" x14ac:dyDescent="0.55000000000000004">
      <c r="A106" s="352">
        <v>3</v>
      </c>
      <c r="B106" s="349" t="s">
        <v>117</v>
      </c>
      <c r="C106" s="348">
        <f t="shared" si="4"/>
        <v>5</v>
      </c>
      <c r="D106" s="348" cm="1">
        <f t="array" ref="D106">SUM(LARGE(E106:N106,{1,2,3,4,5,6}))</f>
        <v>268</v>
      </c>
      <c r="E106" s="348">
        <f>IF(ISERROR(VLOOKUP(B106,'Race 1'!$H$3:$J$90,3,FALSE)),0,VLOOKUP(B106,'Race 1'!$H$3:$J$90,3,FALSE))</f>
        <v>67</v>
      </c>
      <c r="F106" s="348">
        <f>IF(ISERROR(VLOOKUP(B106,'Race 2'!$H$3:$J$90,3,FALSE)),0,VLOOKUP(B106,'Race 2'!$H$3:$J$90,3,FALSE))</f>
        <v>44</v>
      </c>
      <c r="G106" s="348">
        <f>IF(ISERROR(VLOOKUP(B106,'Race 3'!$H$3:$L$90,3,FALSE)),0,VLOOKUP(B106,'Race 3'!$H$3:$L$90,3,FALSE))</f>
        <v>0</v>
      </c>
      <c r="H106" s="348">
        <f>IF(ISERROR(VLOOKUP(B106,'Race 4'!$H$3:$J$89,3,FALSE)),0,VLOOKUP(B106,'Race 4'!$H$3:$J$89,3,FALSE))</f>
        <v>53</v>
      </c>
      <c r="I106" s="348">
        <f>IF(ISERROR(VLOOKUP(B106,'Race 5'!$H$3:$J$90,3,FALSE)),0,VLOOKUP(B106,'Race 5'!$H$3:$J$90,3,FALSE))</f>
        <v>53</v>
      </c>
      <c r="J106" s="348">
        <f>IF(ISERROR(VLOOKUP(B106,'Race 6'!$H$3:$J$90,3,FALSE)),0,VLOOKUP(B106,'Race 6'!$H$3:$J$90,3,FALSE))</f>
        <v>51</v>
      </c>
      <c r="K106" s="348">
        <f>IF(ISERROR(VLOOKUP(B106,'Race 7'!$H$3:$J$90,3,FALSE)),0,VLOOKUP(B106,'Race 7'!$H$3:$J$90,3,FALSE))</f>
        <v>0</v>
      </c>
      <c r="L106" s="348">
        <f>IF(ISERROR(VLOOKUP(B106,'Race 8'!$H$3:$K$77,4,FALSE)),0,VLOOKUP(B106,'Race 8'!$H$3:$K$77,4,FALSE))</f>
        <v>0</v>
      </c>
      <c r="M106" s="348">
        <f>IF(ISERROR(VLOOKUP(B106,'Race 9'!$H$3:$J$79,3,FALSE)),0,VLOOKUP(B106,'Race 9'!$H$3:$J$79,3,FALSE))</f>
        <v>0</v>
      </c>
      <c r="N106" s="348">
        <f>IF(ISERROR(VLOOKUP(B106,'Race 10'!$H$3:$J$90,3,FALSE)),0,VLOOKUP(B106,'Race 10'!$H$3:$J$90,3,FALSE))</f>
        <v>0</v>
      </c>
      <c r="O106" s="389"/>
      <c r="P106" s="140">
        <v>7</v>
      </c>
    </row>
    <row r="107" spans="1:16" ht="14.35" customHeight="1" x14ac:dyDescent="0.5">
      <c r="A107" s="178">
        <v>4</v>
      </c>
      <c r="B107" s="167" t="s">
        <v>76</v>
      </c>
      <c r="C107" s="146">
        <f t="shared" si="4"/>
        <v>3</v>
      </c>
      <c r="D107" s="146" cm="1">
        <f t="array" ref="D107">SUM(LARGE(E107:N107,{1,2,3,4,5,6}))</f>
        <v>154</v>
      </c>
      <c r="E107" s="146">
        <f>IF(ISERROR(VLOOKUP(B107,'Race 1'!$H$3:$J$90,3,FALSE)),0,VLOOKUP(B107,'Race 1'!$H$3:$J$90,3,FALSE))</f>
        <v>57</v>
      </c>
      <c r="F107" s="146">
        <f>IF(ISERROR(VLOOKUP(B107,'Race 2'!$H$3:$J$90,3,FALSE)),0,VLOOKUP(B107,'Race 2'!$H$3:$J$90,3,FALSE))</f>
        <v>48</v>
      </c>
      <c r="G107" s="146">
        <f>IF(ISERROR(VLOOKUP(B107,'Race 3'!$H$3:$L$90,3,FALSE)),0,VLOOKUP(B107,'Race 3'!$H$3:$L$90,3,FALSE))</f>
        <v>0</v>
      </c>
      <c r="H107" s="146">
        <f>IF(ISERROR(VLOOKUP(B107,'Race 4'!$H$3:$J$89,3,FALSE)),0,VLOOKUP(B107,'Race 4'!$H$3:$J$89,3,FALSE))</f>
        <v>0</v>
      </c>
      <c r="I107" s="146">
        <f>IF(ISERROR(VLOOKUP(B107,'Race 5'!$H$3:$J$90,3,FALSE)),0,VLOOKUP(B107,'Race 5'!$H$3:$J$90,3,FALSE))</f>
        <v>0</v>
      </c>
      <c r="J107" s="146">
        <f>IF(ISERROR(VLOOKUP(B107,'Race 6'!$H$3:$J$90,3,FALSE)),0,VLOOKUP(B107,'Race 6'!$H$3:$J$90,3,FALSE))</f>
        <v>0</v>
      </c>
      <c r="K107" s="146">
        <f>IF(ISERROR(VLOOKUP(B107,'Race 7'!$H$3:$J$90,3,FALSE)),0,VLOOKUP(B107,'Race 7'!$H$3:$J$90,3,FALSE))</f>
        <v>49</v>
      </c>
      <c r="L107" s="146">
        <f>IF(ISERROR(VLOOKUP(B107,'Race 8'!$H$3:$K$77,4,FALSE)),0,VLOOKUP(B107,'Race 8'!$H$3:$K$77,4,FALSE))</f>
        <v>0</v>
      </c>
      <c r="M107" s="146">
        <f>IF(ISERROR(VLOOKUP(B107,'Race 9'!$H$3:$J$79,3,FALSE)),0,VLOOKUP(B107,'Race 9'!$H$3:$J$79,3,FALSE))</f>
        <v>0</v>
      </c>
      <c r="N107" s="146">
        <f>IF(ISERROR(VLOOKUP(B107,'Race 10'!$H$3:$J$90,3,FALSE)),0,VLOOKUP(B107,'Race 10'!$H$3:$J$90,3,FALSE))</f>
        <v>0</v>
      </c>
      <c r="O107" s="389"/>
      <c r="P107" s="140">
        <v>7</v>
      </c>
    </row>
    <row r="108" spans="1:16" ht="14.35" customHeight="1" x14ac:dyDescent="0.5">
      <c r="A108" s="178">
        <v>5</v>
      </c>
      <c r="B108" s="167" t="s">
        <v>170</v>
      </c>
      <c r="C108" s="146">
        <f t="shared" si="4"/>
        <v>2</v>
      </c>
      <c r="D108" s="146" cm="1">
        <f t="array" ref="D108">SUM(LARGE(E108:N108,{1,2,3,4,5,6}))</f>
        <v>102</v>
      </c>
      <c r="E108" s="146">
        <f>IF(ISERROR(VLOOKUP(B108,'Race 1'!$H$3:$J$90,3,FALSE)),0,VLOOKUP(B108,'Race 1'!$H$3:$J$90,3,FALSE))</f>
        <v>61</v>
      </c>
      <c r="F108" s="146">
        <f>IF(ISERROR(VLOOKUP(B108,'Race 2'!$H$3:$J$90,3,FALSE)),0,VLOOKUP(B108,'Race 2'!$H$3:$J$90,3,FALSE))</f>
        <v>0</v>
      </c>
      <c r="G108" s="146">
        <f>IF(ISERROR(VLOOKUP(B108,'Race 3'!$H$3:$L$90,3,FALSE)),0,VLOOKUP(B108,'Race 3'!$H$3:$L$90,3,FALSE))</f>
        <v>41</v>
      </c>
      <c r="H108" s="146">
        <f>IF(ISERROR(VLOOKUP(B108,'Race 4'!$H$3:$J$89,3,FALSE)),0,VLOOKUP(B108,'Race 4'!$H$3:$J$89,3,FALSE))</f>
        <v>0</v>
      </c>
      <c r="I108" s="146">
        <f>IF(ISERROR(VLOOKUP(B108,'Race 5'!$H$3:$J$90,3,FALSE)),0,VLOOKUP(B108,'Race 5'!$H$3:$J$90,3,FALSE))</f>
        <v>0</v>
      </c>
      <c r="J108" s="146">
        <f>IF(ISERROR(VLOOKUP(B108,'Race 6'!$H$3:$J$90,3,FALSE)),0,VLOOKUP(B108,'Race 6'!$H$3:$J$90,3,FALSE))</f>
        <v>0</v>
      </c>
      <c r="K108" s="146">
        <f>IF(ISERROR(VLOOKUP(B108,'Race 7'!$H$3:$J$90,3,FALSE)),0,VLOOKUP(B108,'Race 7'!$H$3:$J$90,3,FALSE))</f>
        <v>0</v>
      </c>
      <c r="L108" s="146">
        <f>IF(ISERROR(VLOOKUP(B108,'Race 8'!$H$3:$K$77,4,FALSE)),0,VLOOKUP(B108,'Race 8'!$H$3:$K$77,4,FALSE))</f>
        <v>0</v>
      </c>
      <c r="M108" s="146">
        <f>IF(ISERROR(VLOOKUP(B108,'Race 9'!$H$3:$J$79,3,FALSE)),0,VLOOKUP(B108,'Race 9'!$H$3:$J$79,3,FALSE))</f>
        <v>0</v>
      </c>
      <c r="N108" s="146">
        <f>IF(ISERROR(VLOOKUP(B108,'Race 10'!$H$3:$J$90,3,FALSE)),0,VLOOKUP(B108,'Race 10'!$H$3:$J$90,3,FALSE))</f>
        <v>0</v>
      </c>
      <c r="O108" s="389"/>
      <c r="P108" s="140">
        <v>7</v>
      </c>
    </row>
    <row r="109" spans="1:16" ht="14.35" customHeight="1" x14ac:dyDescent="0.5">
      <c r="A109" s="178">
        <v>6</v>
      </c>
      <c r="B109" s="167" t="s">
        <v>184</v>
      </c>
      <c r="C109" s="146">
        <f t="shared" si="4"/>
        <v>1</v>
      </c>
      <c r="D109" s="146" cm="1">
        <f t="array" ref="D109">SUM(LARGE(E109:N109,{1,2,3,4,5,6}))</f>
        <v>40</v>
      </c>
      <c r="E109" s="146">
        <f>IF(ISERROR(VLOOKUP(B109,'Race 1'!$H$3:$J$90,3,FALSE)),0,VLOOKUP(B109,'Race 1'!$H$3:$J$90,3,FALSE))</f>
        <v>0</v>
      </c>
      <c r="F109" s="146">
        <f>IF(ISERROR(VLOOKUP(B109,'Race 2'!$H$3:$J$90,3,FALSE)),0,VLOOKUP(B109,'Race 2'!$H$3:$J$90,3,FALSE))</f>
        <v>0</v>
      </c>
      <c r="G109" s="146">
        <f>IF(ISERROR(VLOOKUP(B109,'Race 3'!$H$3:$L$90,3,FALSE)),0,VLOOKUP(B109,'Race 3'!$H$3:$L$90,3,FALSE))</f>
        <v>0</v>
      </c>
      <c r="H109" s="146">
        <f>IF(ISERROR(VLOOKUP(B109,'Race 4'!$H$3:$J$89,3,FALSE)),0,VLOOKUP(B109,'Race 4'!$H$3:$J$89,3,FALSE))</f>
        <v>0</v>
      </c>
      <c r="I109" s="146">
        <f>IF(ISERROR(VLOOKUP(B109,'Race 5'!$H$3:$J$90,3,FALSE)),0,VLOOKUP(B109,'Race 5'!$H$3:$J$90,3,FALSE))</f>
        <v>0</v>
      </c>
      <c r="J109" s="146">
        <f>IF(ISERROR(VLOOKUP(B109,'Race 6'!$H$3:$J$90,3,FALSE)),0,VLOOKUP(B109,'Race 6'!$H$3:$J$90,3,FALSE))</f>
        <v>40</v>
      </c>
      <c r="K109" s="146">
        <f>IF(ISERROR(VLOOKUP(B109,'Race 7'!$H$3:$J$90,3,FALSE)),0,VLOOKUP(B109,'Race 7'!$H$3:$J$90,3,FALSE))</f>
        <v>0</v>
      </c>
      <c r="L109" s="146">
        <f>IF(ISERROR(VLOOKUP(B109,'Race 8'!$H$3:$K$77,4,FALSE)),0,VLOOKUP(B109,'Race 8'!$H$3:$K$77,4,FALSE))</f>
        <v>0</v>
      </c>
      <c r="M109" s="146">
        <f>IF(ISERROR(VLOOKUP(B109,'Race 9'!$H$3:$J$79,3,FALSE)),0,VLOOKUP(B109,'Race 9'!$H$3:$J$79,3,FALSE))</f>
        <v>0</v>
      </c>
      <c r="N109" s="146">
        <f>IF(ISERROR(VLOOKUP(B109,'Race 10'!$H$3:$J$90,3,FALSE)),0,VLOOKUP(B109,'Race 10'!$H$3:$J$90,3,FALSE))</f>
        <v>0</v>
      </c>
      <c r="O109" s="389"/>
      <c r="P109" s="140">
        <v>7</v>
      </c>
    </row>
    <row r="110" spans="1:16" ht="14.35" customHeight="1" thickBot="1" x14ac:dyDescent="0.55000000000000004">
      <c r="A110" s="178">
        <v>7</v>
      </c>
      <c r="B110" s="152" t="s">
        <v>198</v>
      </c>
      <c r="C110" s="146">
        <f t="shared" si="4"/>
        <v>1</v>
      </c>
      <c r="D110" s="146" cm="1">
        <f t="array" ref="D110">SUM(LARGE(E110:N110,{1,2,3,4,5,6}))</f>
        <v>31</v>
      </c>
      <c r="E110" s="146">
        <f>IF(ISERROR(VLOOKUP(B110,'Race 1'!$H$3:$J$90,3,FALSE)),0,VLOOKUP(B110,'Race 1'!$H$3:$J$90,3,FALSE))</f>
        <v>0</v>
      </c>
      <c r="F110" s="146">
        <f>IF(ISERROR(VLOOKUP(B110,'Race 2'!$H$3:$J$90,3,FALSE)),0,VLOOKUP(B110,'Race 2'!$H$3:$J$90,3,FALSE))</f>
        <v>31</v>
      </c>
      <c r="G110" s="146">
        <f>IF(ISERROR(VLOOKUP(B110,'Race 3'!$H$3:$L$90,3,FALSE)),0,VLOOKUP(B110,'Race 3'!$H$3:$L$90,3,FALSE))</f>
        <v>0</v>
      </c>
      <c r="H110" s="146">
        <f>IF(ISERROR(VLOOKUP(B110,'Race 4'!$H$3:$J$89,3,FALSE)),0,VLOOKUP(B110,'Race 4'!$H$3:$J$89,3,FALSE))</f>
        <v>0</v>
      </c>
      <c r="I110" s="146">
        <f>IF(ISERROR(VLOOKUP(B110,'Race 5'!$H$3:$J$90,3,FALSE)),0,VLOOKUP(B110,'Race 5'!$H$3:$J$90,3,FALSE))</f>
        <v>0</v>
      </c>
      <c r="J110" s="146">
        <f>IF(ISERROR(VLOOKUP(B110,'Race 6'!$H$3:$J$90,3,FALSE)),0,VLOOKUP(B110,'Race 6'!$H$3:$J$90,3,FALSE))</f>
        <v>0</v>
      </c>
      <c r="K110" s="146">
        <f>IF(ISERROR(VLOOKUP(B110,'Race 7'!$H$3:$J$90,3,FALSE)),0,VLOOKUP(B110,'Race 7'!$H$3:$J$90,3,FALSE))</f>
        <v>0</v>
      </c>
      <c r="L110" s="175">
        <f>IF(ISERROR(VLOOKUP(B110,'Race 8'!$H$3:$K$77,4,FALSE)),0,VLOOKUP(B110,'Race 8'!$H$3:$K$77,4,FALSE))</f>
        <v>0</v>
      </c>
      <c r="M110" s="146">
        <f>IF(ISERROR(VLOOKUP(B110,'Race 9'!$H$3:$J$79,3,FALSE)),0,VLOOKUP(B110,'Race 9'!$H$3:$J$79,3,FALSE))</f>
        <v>0</v>
      </c>
      <c r="N110" s="146">
        <f>IF(ISERROR(VLOOKUP(B110,'Race 10'!$H$3:$J$90,3,FALSE)),0,VLOOKUP(B110,'Race 10'!$H$3:$J$90,3,FALSE))</f>
        <v>0</v>
      </c>
      <c r="O110" s="389"/>
      <c r="P110" s="140">
        <v>7</v>
      </c>
    </row>
    <row r="111" spans="1:16" ht="14.35" customHeight="1" x14ac:dyDescent="0.5">
      <c r="A111" s="177">
        <v>1</v>
      </c>
      <c r="B111" s="176" t="s">
        <v>21</v>
      </c>
      <c r="C111" s="145">
        <f t="shared" si="4"/>
        <v>8</v>
      </c>
      <c r="D111" s="145" cm="1">
        <f t="array" ref="D111">SUM(LARGE(E111:N111,{1,2,3,4,5,6}))</f>
        <v>295</v>
      </c>
      <c r="E111" s="145">
        <f>IF(ISERROR(VLOOKUP(B111,'Race 1'!$H$3:$J$90,3,FALSE)),0,VLOOKUP(B111,'Race 1'!$H$3:$J$90,3,FALSE))</f>
        <v>56</v>
      </c>
      <c r="F111" s="145">
        <f>IF(ISERROR(VLOOKUP(B111,'Race 2'!$H$3:$J$90,3,FALSE)),0,VLOOKUP(B111,'Race 2'!$H$3:$J$90,3,FALSE))</f>
        <v>29</v>
      </c>
      <c r="G111" s="145">
        <f>IF(ISERROR(VLOOKUP(B111,'Race 3'!$H$3:$L$90,3,FALSE)),0,VLOOKUP(B111,'Race 3'!$H$3:$L$90,3,FALSE))</f>
        <v>35</v>
      </c>
      <c r="H111" s="145">
        <f>IF(ISERROR(VLOOKUP(B111,'Race 4'!$H$3:$J$89,3,FALSE)),0,VLOOKUP(B111,'Race 4'!$H$3:$J$89,3,FALSE))</f>
        <v>44</v>
      </c>
      <c r="I111" s="145">
        <f>IF(ISERROR(VLOOKUP(B111,'Race 5'!$H$3:$J$90,3,FALSE)),0,VLOOKUP(B111,'Race 5'!$H$3:$J$90,3,FALSE))</f>
        <v>45</v>
      </c>
      <c r="J111" s="145">
        <f>IF(ISERROR(VLOOKUP(B111,'Race 6'!$H$3:$J$90,3,FALSE)),0,VLOOKUP(B111,'Race 6'!$H$3:$J$90,3,FALSE))</f>
        <v>0</v>
      </c>
      <c r="K111" s="145">
        <f>IF(ISERROR(VLOOKUP(B111,'Race 7'!$H$3:$J$90,3,FALSE)),0,VLOOKUP(B111,'Race 7'!$H$3:$J$90,3,FALSE))</f>
        <v>41</v>
      </c>
      <c r="L111" s="145">
        <f>IF(ISERROR(VLOOKUP(B111,'Race 8'!$H$3:$K$77,4,FALSE)),0,VLOOKUP(B111,'Race 8'!$H$3:$K$77,4,FALSE))</f>
        <v>0</v>
      </c>
      <c r="M111" s="145">
        <f>IF(ISERROR(VLOOKUP(B111,'Race 9'!$H$3:$J$79,3,FALSE)),0,VLOOKUP(B111,'Race 9'!$H$3:$J$79,3,FALSE))</f>
        <v>55</v>
      </c>
      <c r="N111" s="145">
        <f>IF(ISERROR(VLOOKUP(B111,'Race 10'!$H$3:$J$90,3,FALSE)),0,VLOOKUP(B111,'Race 10'!$H$3:$J$90,3,FALSE))</f>
        <v>54</v>
      </c>
      <c r="O111" s="388">
        <v>8</v>
      </c>
      <c r="P111" s="140">
        <v>8</v>
      </c>
    </row>
    <row r="112" spans="1:16" ht="14.35" customHeight="1" x14ac:dyDescent="0.5">
      <c r="A112" s="178">
        <v>2</v>
      </c>
      <c r="B112" s="152" t="s">
        <v>33</v>
      </c>
      <c r="C112" s="146">
        <f t="shared" si="4"/>
        <v>6</v>
      </c>
      <c r="D112" s="146" cm="1">
        <f t="array" ref="D112">SUM(LARGE(E112:N112,{1,2,3,4,5,6}))</f>
        <v>251</v>
      </c>
      <c r="E112" s="146">
        <f>IF(ISERROR(VLOOKUP(B112,'Race 1'!$H$3:$J$90,3,FALSE)),0,VLOOKUP(B112,'Race 1'!$H$3:$J$90,3,FALSE))</f>
        <v>55</v>
      </c>
      <c r="F112" s="146">
        <f>IF(ISERROR(VLOOKUP(B112,'Race 2'!$H$3:$J$90,3,FALSE)),0,VLOOKUP(B112,'Race 2'!$H$3:$J$90,3,FALSE))</f>
        <v>30</v>
      </c>
      <c r="G112" s="146">
        <f>IF(ISERROR(VLOOKUP(B112,'Race 3'!$H$3:$L$90,3,FALSE)),0,VLOOKUP(B112,'Race 3'!$H$3:$L$90,3,FALSE))</f>
        <v>0</v>
      </c>
      <c r="H112" s="146">
        <f>IF(ISERROR(VLOOKUP(B112,'Race 4'!$H$3:$J$89,3,FALSE)),0,VLOOKUP(B112,'Race 4'!$H$3:$J$89,3,FALSE))</f>
        <v>41</v>
      </c>
      <c r="I112" s="146">
        <f>IF(ISERROR(VLOOKUP(B112,'Race 5'!$H$3:$J$90,3,FALSE)),0,VLOOKUP(B112,'Race 5'!$H$3:$J$90,3,FALSE))</f>
        <v>43</v>
      </c>
      <c r="J112" s="146">
        <f>IF(ISERROR(VLOOKUP(B112,'Race 6'!$H$3:$J$90,3,FALSE)),0,VLOOKUP(B112,'Race 6'!$H$3:$J$90,3,FALSE))</f>
        <v>39</v>
      </c>
      <c r="K112" s="146">
        <f>IF(ISERROR(VLOOKUP(B112,'Race 7'!$H$3:$J$90,3,FALSE)),0,VLOOKUP(B112,'Race 7'!$H$3:$J$90,3,FALSE))</f>
        <v>43</v>
      </c>
      <c r="L112" s="146">
        <f>IF(ISERROR(VLOOKUP(B112,'Race 8'!$H$3:$K$77,4,FALSE)),0,VLOOKUP(B112,'Race 8'!$H$3:$K$77,4,FALSE))</f>
        <v>0</v>
      </c>
      <c r="M112" s="146">
        <f>IF(ISERROR(VLOOKUP(B112,'Race 9'!$H$3:$J$79,3,FALSE)),0,VLOOKUP(B112,'Race 9'!$H$3:$J$79,3,FALSE))</f>
        <v>0</v>
      </c>
      <c r="N112" s="146">
        <f>IF(ISERROR(VLOOKUP(B112,'Race 10'!$H$3:$J$90,3,FALSE)),0,VLOOKUP(B112,'Race 10'!$H$3:$J$90,3,FALSE))</f>
        <v>0</v>
      </c>
      <c r="O112" s="389"/>
      <c r="P112" s="140">
        <v>8</v>
      </c>
    </row>
    <row r="113" spans="1:16" ht="14.35" customHeight="1" thickBot="1" x14ac:dyDescent="0.55000000000000004">
      <c r="A113" s="352">
        <v>3</v>
      </c>
      <c r="B113" s="349" t="s">
        <v>35</v>
      </c>
      <c r="C113" s="348">
        <f t="shared" si="4"/>
        <v>4</v>
      </c>
      <c r="D113" s="348" cm="1">
        <f t="array" ref="D113">SUM(LARGE(E113:N113,{1,2,3,4,5,6}))</f>
        <v>159</v>
      </c>
      <c r="E113" s="348">
        <f>IF(ISERROR(VLOOKUP(B113,'Race 1'!$H$3:$J$90,3,FALSE)),0,VLOOKUP(B113,'Race 1'!$H$3:$J$90,3,FALSE))</f>
        <v>0</v>
      </c>
      <c r="F113" s="348">
        <f>IF(ISERROR(VLOOKUP(B113,'Race 2'!$H$3:$J$90,3,FALSE)),0,VLOOKUP(B113,'Race 2'!$H$3:$J$90,3,FALSE))</f>
        <v>26</v>
      </c>
      <c r="G113" s="348">
        <f>IF(ISERROR(VLOOKUP(B113,'Race 3'!$H$3:$L$90,3,FALSE)),0,VLOOKUP(B113,'Race 3'!$H$3:$L$90,3,FALSE))</f>
        <v>0</v>
      </c>
      <c r="H113" s="348">
        <f>IF(ISERROR(VLOOKUP(B113,'Race 4'!$H$3:$J$89,3,FALSE)),0,VLOOKUP(B113,'Race 4'!$H$3:$J$89,3,FALSE))</f>
        <v>40</v>
      </c>
      <c r="I113" s="348">
        <f>IF(ISERROR(VLOOKUP(B113,'Race 5'!$H$3:$J$90,3,FALSE)),0,VLOOKUP(B113,'Race 5'!$H$3:$J$90,3,FALSE))</f>
        <v>0</v>
      </c>
      <c r="J113" s="348">
        <f>IF(ISERROR(VLOOKUP(B113,'Race 6'!$H$3:$J$90,3,FALSE)),0,VLOOKUP(B113,'Race 6'!$H$3:$J$90,3,FALSE))</f>
        <v>0</v>
      </c>
      <c r="K113" s="348">
        <f>IF(ISERROR(VLOOKUP(B113,'Race 7'!$H$3:$J$90,3,FALSE)),0,VLOOKUP(B113,'Race 7'!$H$3:$J$90,3,FALSE))</f>
        <v>40</v>
      </c>
      <c r="L113" s="348">
        <f>IF(ISERROR(VLOOKUP(B113,'Race 8'!$H$3:$K$77,4,FALSE)),0,VLOOKUP(B113,'Race 8'!$H$3:$K$77,4,FALSE))</f>
        <v>0</v>
      </c>
      <c r="M113" s="348">
        <f>IF(ISERROR(VLOOKUP(B113,'Race 9'!$H$3:$J$79,3,FALSE)),0,VLOOKUP(B113,'Race 9'!$H$3:$J$79,3,FALSE))</f>
        <v>0</v>
      </c>
      <c r="N113" s="348">
        <f>IF(ISERROR(VLOOKUP(B113,'Race 10'!$H$3:$J$90,3,FALSE)),0,VLOOKUP(B113,'Race 10'!$H$3:$J$90,3,FALSE))</f>
        <v>53</v>
      </c>
      <c r="O113" s="389"/>
      <c r="P113" s="140">
        <v>8</v>
      </c>
    </row>
    <row r="114" spans="1:16" ht="14.35" customHeight="1" x14ac:dyDescent="0.5">
      <c r="A114" s="178">
        <v>4</v>
      </c>
      <c r="B114" s="152" t="s">
        <v>150</v>
      </c>
      <c r="C114" s="146">
        <f t="shared" si="4"/>
        <v>3</v>
      </c>
      <c r="D114" s="146" cm="1">
        <f t="array" ref="D114">SUM(LARGE(E114:N114,{1,2,3,4,5,6}))</f>
        <v>110</v>
      </c>
      <c r="E114" s="146">
        <f>IF(ISERROR(VLOOKUP(B114,'Race 1'!$H$3:$J$90,3,FALSE)),0,VLOOKUP(B114,'Race 1'!$H$3:$J$90,3,FALSE))</f>
        <v>0</v>
      </c>
      <c r="F114" s="146">
        <f>IF(ISERROR(VLOOKUP(B114,'Race 2'!$H$3:$J$90,3,FALSE)),0,VLOOKUP(B114,'Race 2'!$H$3:$J$90,3,FALSE))</f>
        <v>0</v>
      </c>
      <c r="G114" s="146">
        <f>IF(ISERROR(VLOOKUP(B114,'Race 3'!$H$3:$L$90,3,FALSE)),0,VLOOKUP(B114,'Race 3'!$H$3:$L$90,3,FALSE))</f>
        <v>33</v>
      </c>
      <c r="H114" s="146">
        <f>IF(ISERROR(VLOOKUP(B114,'Race 4'!$H$3:$J$89,3,FALSE)),0,VLOOKUP(B114,'Race 4'!$H$3:$J$89,3,FALSE))</f>
        <v>39</v>
      </c>
      <c r="I114" s="146">
        <f>IF(ISERROR(VLOOKUP(B114,'Race 5'!$H$3:$J$90,3,FALSE)),0,VLOOKUP(B114,'Race 5'!$H$3:$J$90,3,FALSE))</f>
        <v>0</v>
      </c>
      <c r="J114" s="146">
        <f>IF(ISERROR(VLOOKUP(B114,'Race 6'!$H$3:$J$90,3,FALSE)),0,VLOOKUP(B114,'Race 6'!$H$3:$J$90,3,FALSE))</f>
        <v>0</v>
      </c>
      <c r="K114" s="146">
        <f>IF(ISERROR(VLOOKUP(B114,'Race 7'!$H$3:$J$90,3,FALSE)),0,VLOOKUP(B114,'Race 7'!$H$3:$J$90,3,FALSE))</f>
        <v>38</v>
      </c>
      <c r="L114" s="146">
        <f>IF(ISERROR(VLOOKUP(B114,'Race 8'!$H$3:$K$77,4,FALSE)),0,VLOOKUP(B114,'Race 8'!$H$3:$K$77,4,FALSE))</f>
        <v>0</v>
      </c>
      <c r="M114" s="146">
        <f>IF(ISERROR(VLOOKUP(B114,'Race 9'!$H$3:$J$79,3,FALSE)),0,VLOOKUP(B114,'Race 9'!$H$3:$J$79,3,FALSE))</f>
        <v>0</v>
      </c>
      <c r="N114" s="146">
        <f>IF(ISERROR(VLOOKUP(B114,'Race 10'!$H$3:$J$90,3,FALSE)),0,VLOOKUP(B114,'Race 10'!$H$3:$J$90,3,FALSE))</f>
        <v>0</v>
      </c>
      <c r="O114" s="389"/>
      <c r="P114" s="140">
        <v>8</v>
      </c>
    </row>
    <row r="115" spans="1:16" ht="14.35" customHeight="1" thickBot="1" x14ac:dyDescent="0.55000000000000004">
      <c r="A115" s="179">
        <v>5</v>
      </c>
      <c r="B115" s="209" t="s">
        <v>48</v>
      </c>
      <c r="C115" s="175">
        <f t="shared" si="4"/>
        <v>2</v>
      </c>
      <c r="D115" s="175" cm="1">
        <f t="array" ref="D115">SUM(LARGE(E115:N115,{1,2,3,4,5,6}))</f>
        <v>65</v>
      </c>
      <c r="E115" s="175">
        <f>IF(ISERROR(VLOOKUP(B115,'Race 1'!$H$3:$J$90,3,FALSE)),0,VLOOKUP(B115,'Race 1'!$H$3:$J$90,3,FALSE))</f>
        <v>0</v>
      </c>
      <c r="F115" s="175">
        <f>IF(ISERROR(VLOOKUP(B115,'Race 2'!$H$3:$J$90,3,FALSE)),0,VLOOKUP(B115,'Race 2'!$H$3:$J$90,3,FALSE))</f>
        <v>28</v>
      </c>
      <c r="G115" s="175">
        <f>IF(ISERROR(VLOOKUP(B115,'Race 3'!$H$3:$L$90,3,FALSE)),0,VLOOKUP(B115,'Race 3'!$H$3:$L$90,3,FALSE))</f>
        <v>37</v>
      </c>
      <c r="H115" s="175">
        <f>IF(ISERROR(VLOOKUP(B115,'Race 4'!$H$3:$J$89,3,FALSE)),0,VLOOKUP(B115,'Race 4'!$H$3:$J$89,3,FALSE))</f>
        <v>0</v>
      </c>
      <c r="I115" s="175">
        <f>IF(ISERROR(VLOOKUP(B115,'Race 5'!$H$3:$J$90,3,FALSE)),0,VLOOKUP(B115,'Race 5'!$H$3:$J$90,3,FALSE))</f>
        <v>0</v>
      </c>
      <c r="J115" s="175">
        <f>IF(ISERROR(VLOOKUP(B115,'Race 6'!$H$3:$J$90,3,FALSE)),0,VLOOKUP(B115,'Race 6'!$H$3:$J$90,3,FALSE))</f>
        <v>0</v>
      </c>
      <c r="K115" s="175">
        <f>IF(ISERROR(VLOOKUP(B115,'Race 7'!$H$3:$J$90,3,FALSE)),0,VLOOKUP(B115,'Race 7'!$H$3:$J$90,3,FALSE))</f>
        <v>0</v>
      </c>
      <c r="L115" s="175">
        <f>IF(ISERROR(VLOOKUP(B115,'Race 8'!$H$3:$K$77,4,FALSE)),0,VLOOKUP(B115,'Race 8'!$H$3:$K$77,4,FALSE))</f>
        <v>0</v>
      </c>
      <c r="M115" s="175">
        <f>IF(ISERROR(VLOOKUP(B115,'Race 9'!$H$3:$J$79,3,FALSE)),0,VLOOKUP(B115,'Race 9'!$H$3:$J$79,3,FALSE))</f>
        <v>0</v>
      </c>
      <c r="N115" s="175">
        <f>IF(ISERROR(VLOOKUP(B115,'Race 10'!$H$3:$J$90,3,FALSE)),0,VLOOKUP(B115,'Race 10'!$H$3:$J$90,3,FALSE))</f>
        <v>0</v>
      </c>
      <c r="O115" s="390"/>
      <c r="P115" s="140">
        <v>8</v>
      </c>
    </row>
    <row r="116" spans="1:16" ht="14.35" customHeight="1" x14ac:dyDescent="0.5">
      <c r="E116" s="140">
        <f t="shared" ref="E116:N116" si="5">COUNTIF(E3:E115,"&gt;0")</f>
        <v>47</v>
      </c>
      <c r="F116" s="140">
        <f t="shared" si="5"/>
        <v>75</v>
      </c>
      <c r="G116" s="140">
        <f t="shared" si="5"/>
        <v>68</v>
      </c>
      <c r="H116" s="140">
        <f t="shared" si="5"/>
        <v>62</v>
      </c>
      <c r="I116" s="140">
        <f t="shared" si="5"/>
        <v>58</v>
      </c>
      <c r="J116" s="140">
        <f t="shared" si="5"/>
        <v>62</v>
      </c>
      <c r="K116" s="140">
        <f t="shared" si="5"/>
        <v>63</v>
      </c>
      <c r="L116" s="140">
        <f t="shared" si="5"/>
        <v>38</v>
      </c>
      <c r="M116" s="140">
        <f t="shared" si="5"/>
        <v>47</v>
      </c>
      <c r="N116" s="140">
        <f t="shared" si="5"/>
        <v>48</v>
      </c>
    </row>
  </sheetData>
  <sortState xmlns:xlrd2="http://schemas.microsoft.com/office/spreadsheetml/2017/richdata2" ref="B76:N90">
    <sortCondition descending="1" ref="D76:D90"/>
  </sortState>
  <mergeCells count="9">
    <mergeCell ref="O41:O58"/>
    <mergeCell ref="O20:O40"/>
    <mergeCell ref="O3:O19"/>
    <mergeCell ref="Q39:Q40"/>
    <mergeCell ref="O111:O115"/>
    <mergeCell ref="O104:O110"/>
    <mergeCell ref="O92:O103"/>
    <mergeCell ref="O72:O91"/>
    <mergeCell ref="O59:O71"/>
  </mergeCells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" x14ac:dyDescent="0.4"/>
  <cols>
    <col min="1" max="1" width="4.5859375" bestFit="1" customWidth="1"/>
    <col min="2" max="2" width="18.5859375" bestFit="1" customWidth="1"/>
    <col min="3" max="3" width="6.87890625" bestFit="1" customWidth="1"/>
    <col min="4" max="4" width="7.41015625" bestFit="1" customWidth="1"/>
    <col min="5" max="5" width="5.8203125" bestFit="1" customWidth="1"/>
    <col min="6" max="8" width="3.9375" bestFit="1" customWidth="1"/>
    <col min="9" max="9" width="9.1171875" bestFit="1" customWidth="1"/>
    <col min="10" max="13" width="5.1171875" bestFit="1" customWidth="1"/>
    <col min="14" max="14" width="2.8203125" bestFit="1" customWidth="1"/>
    <col min="15" max="15" width="3.9375" bestFit="1" customWidth="1"/>
    <col min="16" max="16" width="4.3515625" bestFit="1" customWidth="1"/>
    <col min="17" max="17" width="4.17578125" bestFit="1" customWidth="1"/>
    <col min="18" max="18" width="2.8203125" customWidth="1"/>
  </cols>
  <sheetData>
    <row r="1" spans="1:19" ht="13" thickBot="1" x14ac:dyDescent="0.45">
      <c r="A1" s="32" t="s">
        <v>9</v>
      </c>
      <c r="B1" s="32" t="s">
        <v>8</v>
      </c>
      <c r="C1" s="21" t="s">
        <v>2</v>
      </c>
      <c r="D1" s="21" t="s">
        <v>3</v>
      </c>
      <c r="E1" s="22" t="s">
        <v>132</v>
      </c>
      <c r="F1" s="21">
        <v>1</v>
      </c>
      <c r="G1" s="21">
        <v>2</v>
      </c>
      <c r="H1" s="21">
        <v>3</v>
      </c>
      <c r="I1" s="33">
        <v>43502</v>
      </c>
      <c r="J1" s="21">
        <v>5</v>
      </c>
      <c r="K1" s="21">
        <v>6</v>
      </c>
      <c r="L1" s="21">
        <v>7</v>
      </c>
      <c r="M1" s="21">
        <v>8</v>
      </c>
      <c r="N1" s="21">
        <v>9</v>
      </c>
      <c r="O1" s="21">
        <v>10</v>
      </c>
      <c r="P1" s="56" t="s">
        <v>153</v>
      </c>
      <c r="Q1" s="56" t="s">
        <v>154</v>
      </c>
    </row>
    <row r="2" spans="1:19" x14ac:dyDescent="0.4">
      <c r="A2" s="34">
        <v>1</v>
      </c>
      <c r="B2" s="34" t="s">
        <v>62</v>
      </c>
      <c r="C2" s="17">
        <f t="shared" ref="C2:C33" si="0">COUNTIF(F2:O2,"&gt;0")</f>
        <v>2</v>
      </c>
      <c r="D2" s="17">
        <f>SUM(LARGE(F2:O2,{1,2,3,4,5,6}))</f>
        <v>200</v>
      </c>
      <c r="E2" s="19">
        <f t="shared" ref="E2:E33" si="1">SUM(F2:O2)/C2</f>
        <v>100</v>
      </c>
      <c r="F2" s="35">
        <v>100</v>
      </c>
      <c r="G2" s="35">
        <v>100</v>
      </c>
      <c r="H2" s="35">
        <v>0</v>
      </c>
      <c r="I2" s="36">
        <v>0</v>
      </c>
      <c r="J2" s="35">
        <v>0</v>
      </c>
      <c r="K2" s="35">
        <v>0</v>
      </c>
      <c r="L2" s="35">
        <v>0</v>
      </c>
      <c r="M2" s="35">
        <v>0</v>
      </c>
      <c r="N2" s="35">
        <v>0</v>
      </c>
      <c r="O2" s="35">
        <v>0</v>
      </c>
      <c r="P2" s="57">
        <v>100</v>
      </c>
      <c r="Q2" s="58"/>
      <c r="S2" s="6"/>
    </row>
    <row r="3" spans="1:19" x14ac:dyDescent="0.4">
      <c r="A3" s="34">
        <v>2</v>
      </c>
      <c r="B3" s="34" t="s">
        <v>82</v>
      </c>
      <c r="C3" s="18">
        <f t="shared" si="0"/>
        <v>1</v>
      </c>
      <c r="D3" s="18">
        <f>SUM(LARGE(F3:O3,{1,2,3,4,5,6}))</f>
        <v>100</v>
      </c>
      <c r="E3" s="20">
        <f t="shared" si="1"/>
        <v>100</v>
      </c>
      <c r="F3" s="35">
        <v>0</v>
      </c>
      <c r="G3" s="35">
        <v>0</v>
      </c>
      <c r="H3" s="35">
        <v>0</v>
      </c>
      <c r="I3" s="36">
        <v>0</v>
      </c>
      <c r="J3" s="35">
        <v>0</v>
      </c>
      <c r="K3" s="35">
        <v>100</v>
      </c>
      <c r="L3" s="35">
        <v>0</v>
      </c>
      <c r="M3" s="35">
        <v>0</v>
      </c>
      <c r="N3" s="35">
        <v>0</v>
      </c>
      <c r="O3" s="35">
        <v>0</v>
      </c>
      <c r="P3" s="58"/>
      <c r="Q3" s="58"/>
      <c r="S3" s="6"/>
    </row>
    <row r="4" spans="1:19" x14ac:dyDescent="0.4">
      <c r="A4" s="34">
        <v>3</v>
      </c>
      <c r="B4" s="34" t="s">
        <v>111</v>
      </c>
      <c r="C4" s="18">
        <f t="shared" si="0"/>
        <v>1</v>
      </c>
      <c r="D4" s="18">
        <f>SUM(LARGE(F4:O4,{1,2,3,4,5,6}))</f>
        <v>100</v>
      </c>
      <c r="E4" s="20">
        <f t="shared" si="1"/>
        <v>100</v>
      </c>
      <c r="F4" s="35">
        <v>0</v>
      </c>
      <c r="G4" s="35">
        <v>0</v>
      </c>
      <c r="H4" s="35">
        <v>100</v>
      </c>
      <c r="I4" s="36">
        <v>0</v>
      </c>
      <c r="J4" s="35"/>
      <c r="K4" s="35"/>
      <c r="L4" s="35">
        <v>0</v>
      </c>
      <c r="M4" s="35">
        <v>0</v>
      </c>
      <c r="N4" s="35">
        <v>0</v>
      </c>
      <c r="O4" s="35">
        <v>0</v>
      </c>
      <c r="P4" s="57">
        <v>100</v>
      </c>
      <c r="Q4" s="57">
        <v>97</v>
      </c>
      <c r="S4" s="6"/>
    </row>
    <row r="5" spans="1:19" x14ac:dyDescent="0.4">
      <c r="A5" s="34">
        <v>4</v>
      </c>
      <c r="B5" s="34" t="s">
        <v>59</v>
      </c>
      <c r="C5" s="18">
        <f t="shared" si="0"/>
        <v>5</v>
      </c>
      <c r="D5" s="18">
        <f>SUM(LARGE(F5:O5,{1,2,3,4,5,6}))</f>
        <v>497</v>
      </c>
      <c r="E5" s="20">
        <f t="shared" si="1"/>
        <v>99.4</v>
      </c>
      <c r="F5" s="35">
        <v>99</v>
      </c>
      <c r="G5" s="35">
        <v>0</v>
      </c>
      <c r="H5" s="35">
        <v>99</v>
      </c>
      <c r="I5" s="36">
        <v>100</v>
      </c>
      <c r="J5" s="35">
        <v>99</v>
      </c>
      <c r="K5" s="35"/>
      <c r="L5" s="35"/>
      <c r="M5" s="35">
        <v>100</v>
      </c>
      <c r="N5" s="35">
        <v>0</v>
      </c>
      <c r="O5" s="35">
        <v>0</v>
      </c>
      <c r="P5" s="57">
        <v>100</v>
      </c>
      <c r="Q5" s="57">
        <v>99</v>
      </c>
      <c r="S5" s="6"/>
    </row>
    <row r="6" spans="1:19" x14ac:dyDescent="0.4">
      <c r="A6" s="34">
        <v>5</v>
      </c>
      <c r="B6" s="34" t="s">
        <v>133</v>
      </c>
      <c r="C6" s="18">
        <f t="shared" si="0"/>
        <v>1</v>
      </c>
      <c r="D6" s="18">
        <f>SUM(LARGE(F6:O6,{1,2,3,4,5,6}))</f>
        <v>99</v>
      </c>
      <c r="E6" s="20">
        <f t="shared" si="1"/>
        <v>99</v>
      </c>
      <c r="F6" s="35">
        <v>0</v>
      </c>
      <c r="G6" s="35">
        <v>0</v>
      </c>
      <c r="H6" s="35">
        <v>0</v>
      </c>
      <c r="I6" s="36">
        <v>99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58"/>
      <c r="Q6" s="58"/>
      <c r="S6" s="6"/>
    </row>
    <row r="7" spans="1:19" x14ac:dyDescent="0.4">
      <c r="A7" s="34">
        <v>6</v>
      </c>
      <c r="B7" s="34" t="s">
        <v>38</v>
      </c>
      <c r="C7" s="18">
        <f t="shared" si="0"/>
        <v>1</v>
      </c>
      <c r="D7" s="18">
        <f>SUM(LARGE(F7:O7,{1,2,3,4,5,6}))</f>
        <v>99</v>
      </c>
      <c r="E7" s="20">
        <f t="shared" si="1"/>
        <v>99</v>
      </c>
      <c r="F7" s="35">
        <v>0</v>
      </c>
      <c r="G7" s="35"/>
      <c r="H7" s="35"/>
      <c r="I7" s="36">
        <v>0</v>
      </c>
      <c r="J7" s="35">
        <v>0</v>
      </c>
      <c r="K7" s="35">
        <v>0</v>
      </c>
      <c r="L7" s="35">
        <v>0</v>
      </c>
      <c r="M7" s="35">
        <v>99</v>
      </c>
      <c r="N7" s="35">
        <v>0</v>
      </c>
      <c r="O7" s="35">
        <v>0</v>
      </c>
      <c r="P7" s="57">
        <v>99</v>
      </c>
      <c r="Q7" s="57">
        <v>96</v>
      </c>
      <c r="S7" s="6"/>
    </row>
    <row r="8" spans="1:19" x14ac:dyDescent="0.4">
      <c r="A8" s="34">
        <v>7</v>
      </c>
      <c r="B8" s="34" t="s">
        <v>85</v>
      </c>
      <c r="C8" s="18">
        <f t="shared" si="0"/>
        <v>7</v>
      </c>
      <c r="D8" s="18">
        <f>SUM(LARGE(F8:O8,{1,2,3,4,5,6}))</f>
        <v>587</v>
      </c>
      <c r="E8" s="20">
        <f t="shared" si="1"/>
        <v>97.714285714285708</v>
      </c>
      <c r="F8" s="35">
        <v>97</v>
      </c>
      <c r="G8" s="35">
        <v>97</v>
      </c>
      <c r="H8" s="35">
        <v>98</v>
      </c>
      <c r="I8" s="36">
        <v>98</v>
      </c>
      <c r="J8" s="35">
        <v>97</v>
      </c>
      <c r="K8" s="35">
        <v>0</v>
      </c>
      <c r="L8" s="35">
        <v>97</v>
      </c>
      <c r="M8" s="35"/>
      <c r="N8" s="35"/>
      <c r="O8" s="35">
        <v>100</v>
      </c>
      <c r="P8" s="57">
        <v>100</v>
      </c>
      <c r="Q8" s="57">
        <v>96</v>
      </c>
      <c r="S8" s="6"/>
    </row>
    <row r="9" spans="1:19" x14ac:dyDescent="0.4">
      <c r="A9" s="34">
        <v>8</v>
      </c>
      <c r="B9" s="34" t="s">
        <v>17</v>
      </c>
      <c r="C9" s="18">
        <f t="shared" si="0"/>
        <v>7</v>
      </c>
      <c r="D9" s="18">
        <f>SUM(LARGE(F9:O9,{1,2,3,4,5,6}))</f>
        <v>588</v>
      </c>
      <c r="E9" s="20">
        <f t="shared" si="1"/>
        <v>97.571428571428569</v>
      </c>
      <c r="F9" s="35">
        <v>98</v>
      </c>
      <c r="G9" s="35">
        <v>96</v>
      </c>
      <c r="H9" s="35">
        <v>95</v>
      </c>
      <c r="I9" s="36"/>
      <c r="J9" s="35">
        <v>98</v>
      </c>
      <c r="K9" s="35">
        <v>0</v>
      </c>
      <c r="L9" s="35">
        <v>99</v>
      </c>
      <c r="M9" s="35">
        <v>98</v>
      </c>
      <c r="N9" s="35">
        <v>99</v>
      </c>
      <c r="O9" s="35"/>
      <c r="P9" s="57">
        <v>99</v>
      </c>
      <c r="Q9" s="57">
        <v>90</v>
      </c>
    </row>
    <row r="10" spans="1:19" x14ac:dyDescent="0.4">
      <c r="A10" s="34">
        <v>9</v>
      </c>
      <c r="B10" s="34" t="s">
        <v>63</v>
      </c>
      <c r="C10" s="18">
        <f t="shared" si="0"/>
        <v>4</v>
      </c>
      <c r="D10" s="18">
        <f>SUM(LARGE(F10:O10,{1,2,3,4,5,6}))</f>
        <v>390</v>
      </c>
      <c r="E10" s="20">
        <f t="shared" si="1"/>
        <v>97.5</v>
      </c>
      <c r="F10" s="35">
        <v>0</v>
      </c>
      <c r="G10" s="35">
        <v>98</v>
      </c>
      <c r="H10" s="35">
        <v>97</v>
      </c>
      <c r="I10" s="36">
        <v>0</v>
      </c>
      <c r="J10" s="35"/>
      <c r="K10" s="35"/>
      <c r="L10" s="35">
        <v>98</v>
      </c>
      <c r="M10" s="35">
        <v>97</v>
      </c>
      <c r="N10" s="35">
        <v>0</v>
      </c>
      <c r="O10" s="35">
        <v>0</v>
      </c>
      <c r="P10" s="57">
        <v>98</v>
      </c>
      <c r="Q10" s="57">
        <v>96</v>
      </c>
      <c r="S10" s="6"/>
    </row>
    <row r="11" spans="1:19" x14ac:dyDescent="0.4">
      <c r="A11" s="34">
        <v>10</v>
      </c>
      <c r="B11" s="34" t="s">
        <v>134</v>
      </c>
      <c r="C11" s="18">
        <f t="shared" si="0"/>
        <v>1</v>
      </c>
      <c r="D11" s="18">
        <f>SUM(LARGE(F11:O11,{1,2,3,4,5,6}))</f>
        <v>97</v>
      </c>
      <c r="E11" s="20">
        <f t="shared" si="1"/>
        <v>97</v>
      </c>
      <c r="F11" s="35">
        <v>0</v>
      </c>
      <c r="G11" s="35">
        <v>0</v>
      </c>
      <c r="H11" s="35">
        <v>0</v>
      </c>
      <c r="I11" s="36">
        <v>97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58"/>
      <c r="Q11" s="58"/>
      <c r="S11" s="6"/>
    </row>
    <row r="12" spans="1:19" x14ac:dyDescent="0.4">
      <c r="A12" s="34">
        <v>11</v>
      </c>
      <c r="B12" s="34" t="s">
        <v>49</v>
      </c>
      <c r="C12" s="18">
        <f t="shared" si="0"/>
        <v>3</v>
      </c>
      <c r="D12" s="18">
        <f>SUM(LARGE(F12:O12,{1,2,3,4,5,6}))</f>
        <v>286</v>
      </c>
      <c r="E12" s="20">
        <f t="shared" si="1"/>
        <v>95.333333333333329</v>
      </c>
      <c r="F12" s="35">
        <v>95</v>
      </c>
      <c r="G12" s="35">
        <v>0</v>
      </c>
      <c r="H12" s="35">
        <v>0</v>
      </c>
      <c r="I12" s="36">
        <v>0</v>
      </c>
      <c r="J12" s="35">
        <v>95</v>
      </c>
      <c r="K12" s="35">
        <v>96</v>
      </c>
      <c r="L12" s="35">
        <v>0</v>
      </c>
      <c r="M12" s="35">
        <v>0</v>
      </c>
      <c r="N12" s="35">
        <v>0</v>
      </c>
      <c r="O12" s="35">
        <v>0</v>
      </c>
      <c r="P12" s="58"/>
      <c r="Q12" s="58"/>
      <c r="S12" s="6"/>
    </row>
    <row r="13" spans="1:19" x14ac:dyDescent="0.4">
      <c r="A13" s="34">
        <v>12</v>
      </c>
      <c r="B13" s="34" t="s">
        <v>135</v>
      </c>
      <c r="C13" s="18">
        <f t="shared" si="0"/>
        <v>1</v>
      </c>
      <c r="D13" s="18">
        <f>SUM(LARGE(F13:O13,{1,2,3,4,5,6}))</f>
        <v>95</v>
      </c>
      <c r="E13" s="20">
        <f t="shared" si="1"/>
        <v>95</v>
      </c>
      <c r="F13" s="35">
        <v>0</v>
      </c>
      <c r="G13" s="35">
        <v>0</v>
      </c>
      <c r="H13" s="35">
        <v>0</v>
      </c>
      <c r="I13" s="36">
        <v>95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58"/>
      <c r="Q13" s="58"/>
    </row>
    <row r="14" spans="1:19" x14ac:dyDescent="0.4">
      <c r="A14" s="34">
        <v>13</v>
      </c>
      <c r="B14" s="34" t="s">
        <v>29</v>
      </c>
      <c r="C14" s="18">
        <f t="shared" si="0"/>
        <v>4</v>
      </c>
      <c r="D14" s="18">
        <f>SUM(LARGE(F14:O14,{1,2,3,4,5,6}))</f>
        <v>379</v>
      </c>
      <c r="E14" s="20">
        <f t="shared" si="1"/>
        <v>94.75</v>
      </c>
      <c r="F14" s="35">
        <v>96</v>
      </c>
      <c r="G14" s="35">
        <v>0</v>
      </c>
      <c r="H14" s="35">
        <v>0</v>
      </c>
      <c r="I14" s="36"/>
      <c r="J14" s="35">
        <v>94</v>
      </c>
      <c r="K14" s="35">
        <v>0</v>
      </c>
      <c r="L14" s="35">
        <v>95</v>
      </c>
      <c r="M14" s="35">
        <v>94</v>
      </c>
      <c r="N14" s="35"/>
      <c r="O14" s="35">
        <v>0</v>
      </c>
      <c r="P14" s="57">
        <v>98</v>
      </c>
      <c r="Q14" s="57">
        <v>92</v>
      </c>
      <c r="S14" s="6"/>
    </row>
    <row r="15" spans="1:19" x14ac:dyDescent="0.4">
      <c r="A15" s="34">
        <v>14</v>
      </c>
      <c r="B15" s="34" t="s">
        <v>104</v>
      </c>
      <c r="C15" s="18">
        <f t="shared" si="0"/>
        <v>4</v>
      </c>
      <c r="D15" s="18">
        <f>SUM(LARGE(F15:O15,{1,2,3,4,5,6}))</f>
        <v>361</v>
      </c>
      <c r="E15" s="20">
        <f t="shared" si="1"/>
        <v>90.25</v>
      </c>
      <c r="F15" s="35">
        <v>0</v>
      </c>
      <c r="G15" s="35">
        <v>89</v>
      </c>
      <c r="H15" s="35">
        <v>86</v>
      </c>
      <c r="I15" s="36">
        <v>0</v>
      </c>
      <c r="J15" s="35"/>
      <c r="K15" s="35">
        <v>0</v>
      </c>
      <c r="L15" s="35">
        <v>0</v>
      </c>
      <c r="M15" s="35">
        <v>90</v>
      </c>
      <c r="N15" s="35"/>
      <c r="O15" s="35">
        <v>96</v>
      </c>
      <c r="P15" s="57">
        <v>97</v>
      </c>
      <c r="Q15" s="57">
        <v>85</v>
      </c>
    </row>
    <row r="16" spans="1:19" x14ac:dyDescent="0.4">
      <c r="A16" s="34">
        <v>15</v>
      </c>
      <c r="B16" s="34" t="s">
        <v>93</v>
      </c>
      <c r="C16" s="18">
        <f t="shared" si="0"/>
        <v>7</v>
      </c>
      <c r="D16" s="18">
        <f>SUM(LARGE(F16:O16,{1,2,3,4,5,6}))</f>
        <v>565</v>
      </c>
      <c r="E16" s="20">
        <f t="shared" si="1"/>
        <v>93.857142857142861</v>
      </c>
      <c r="F16" s="35">
        <v>92</v>
      </c>
      <c r="G16" s="35">
        <v>94</v>
      </c>
      <c r="H16" s="35"/>
      <c r="I16" s="36">
        <v>94</v>
      </c>
      <c r="J16" s="35">
        <v>93</v>
      </c>
      <c r="K16" s="35">
        <v>95</v>
      </c>
      <c r="L16" s="35">
        <v>94</v>
      </c>
      <c r="M16" s="35">
        <v>95</v>
      </c>
      <c r="N16" s="35"/>
      <c r="O16" s="35">
        <v>0</v>
      </c>
      <c r="P16" s="57">
        <v>96</v>
      </c>
      <c r="Q16" s="57">
        <v>92</v>
      </c>
    </row>
    <row r="17" spans="1:17" x14ac:dyDescent="0.4">
      <c r="A17" s="34">
        <v>16</v>
      </c>
      <c r="B17" s="34" t="s">
        <v>121</v>
      </c>
      <c r="C17" s="18">
        <f t="shared" si="0"/>
        <v>4</v>
      </c>
      <c r="D17" s="18">
        <f>SUM(LARGE(F17:O17,{1,2,3,4,5,6}))</f>
        <v>373</v>
      </c>
      <c r="E17" s="20">
        <f t="shared" si="1"/>
        <v>93.25</v>
      </c>
      <c r="F17" s="35">
        <v>0</v>
      </c>
      <c r="G17" s="35">
        <v>0</v>
      </c>
      <c r="H17" s="35">
        <v>0</v>
      </c>
      <c r="I17" s="36">
        <v>96</v>
      </c>
      <c r="J17" s="35">
        <v>0</v>
      </c>
      <c r="K17" s="35"/>
      <c r="L17" s="35">
        <v>90</v>
      </c>
      <c r="M17" s="35">
        <v>92</v>
      </c>
      <c r="N17" s="35">
        <v>95</v>
      </c>
      <c r="O17" s="35"/>
      <c r="P17" s="57">
        <v>98</v>
      </c>
      <c r="Q17" s="57">
        <v>89</v>
      </c>
    </row>
    <row r="18" spans="1:17" x14ac:dyDescent="0.4">
      <c r="A18" s="34">
        <v>17</v>
      </c>
      <c r="B18" s="34" t="s">
        <v>78</v>
      </c>
      <c r="C18" s="18">
        <f t="shared" si="0"/>
        <v>1</v>
      </c>
      <c r="D18" s="18">
        <f>SUM(LARGE(F18:O18,{1,2,3,4,5,6}))</f>
        <v>93</v>
      </c>
      <c r="E18" s="20">
        <f t="shared" si="1"/>
        <v>93</v>
      </c>
      <c r="F18" s="35">
        <v>0</v>
      </c>
      <c r="G18" s="35">
        <v>0</v>
      </c>
      <c r="H18" s="35">
        <v>0</v>
      </c>
      <c r="I18" s="36">
        <v>0</v>
      </c>
      <c r="J18" s="35"/>
      <c r="K18" s="35">
        <v>93</v>
      </c>
      <c r="L18" s="35">
        <v>0</v>
      </c>
      <c r="M18" s="35">
        <v>0</v>
      </c>
      <c r="N18" s="35">
        <v>0</v>
      </c>
      <c r="O18" s="35"/>
      <c r="P18" s="57">
        <v>97</v>
      </c>
      <c r="Q18" s="57">
        <v>88</v>
      </c>
    </row>
    <row r="19" spans="1:17" x14ac:dyDescent="0.4">
      <c r="A19" s="34">
        <v>18</v>
      </c>
      <c r="B19" s="34" t="s">
        <v>65</v>
      </c>
      <c r="C19" s="18">
        <f t="shared" si="0"/>
        <v>5</v>
      </c>
      <c r="D19" s="18">
        <f>SUM(LARGE(F19:O19,{1,2,3,4,5,6}))</f>
        <v>461</v>
      </c>
      <c r="E19" s="20">
        <f t="shared" si="1"/>
        <v>92.2</v>
      </c>
      <c r="F19" s="35">
        <v>91</v>
      </c>
      <c r="G19" s="35">
        <v>91</v>
      </c>
      <c r="H19" s="35"/>
      <c r="I19" s="36">
        <v>0</v>
      </c>
      <c r="J19" s="35">
        <v>92</v>
      </c>
      <c r="K19" s="35">
        <v>0</v>
      </c>
      <c r="L19" s="35"/>
      <c r="M19" s="35">
        <v>93</v>
      </c>
      <c r="N19" s="35">
        <v>94</v>
      </c>
      <c r="O19" s="35">
        <v>0</v>
      </c>
      <c r="P19" s="57">
        <v>96</v>
      </c>
      <c r="Q19" s="57">
        <v>90</v>
      </c>
    </row>
    <row r="20" spans="1:17" x14ac:dyDescent="0.4">
      <c r="A20" s="34">
        <v>19</v>
      </c>
      <c r="B20" s="34" t="s">
        <v>115</v>
      </c>
      <c r="C20" s="18">
        <f t="shared" si="0"/>
        <v>3</v>
      </c>
      <c r="D20" s="18">
        <f>SUM(LARGE(F20:O20,{1,2,3,4,5,6}))</f>
        <v>276</v>
      </c>
      <c r="E20" s="20">
        <f t="shared" si="1"/>
        <v>92</v>
      </c>
      <c r="F20" s="35">
        <v>0</v>
      </c>
      <c r="G20" s="35">
        <v>0</v>
      </c>
      <c r="H20" s="35">
        <v>0</v>
      </c>
      <c r="I20" s="36">
        <v>0</v>
      </c>
      <c r="J20" s="35">
        <v>91</v>
      </c>
      <c r="K20" s="35"/>
      <c r="L20" s="35">
        <v>92</v>
      </c>
      <c r="M20" s="35">
        <v>0</v>
      </c>
      <c r="N20" s="35">
        <v>93</v>
      </c>
      <c r="O20" s="35"/>
      <c r="P20" s="57">
        <v>95</v>
      </c>
      <c r="Q20" s="57">
        <v>91</v>
      </c>
    </row>
    <row r="21" spans="1:17" ht="13" thickBot="1" x14ac:dyDescent="0.45">
      <c r="A21" s="37">
        <v>20</v>
      </c>
      <c r="B21" s="37" t="s">
        <v>79</v>
      </c>
      <c r="C21" s="38">
        <f t="shared" si="0"/>
        <v>6</v>
      </c>
      <c r="D21" s="38">
        <f>SUM(LARGE(F21:O21,{1,2,3,4,5,6}))</f>
        <v>544</v>
      </c>
      <c r="E21" s="39">
        <f t="shared" si="1"/>
        <v>90.666666666666671</v>
      </c>
      <c r="F21" s="40"/>
      <c r="G21" s="40"/>
      <c r="H21" s="40">
        <v>89</v>
      </c>
      <c r="I21" s="41">
        <v>93</v>
      </c>
      <c r="J21" s="40">
        <v>0</v>
      </c>
      <c r="K21" s="40">
        <v>92</v>
      </c>
      <c r="L21" s="40">
        <v>91</v>
      </c>
      <c r="M21" s="40">
        <v>88</v>
      </c>
      <c r="N21" s="40">
        <v>91</v>
      </c>
      <c r="O21" s="40">
        <v>0</v>
      </c>
      <c r="P21" s="59">
        <v>94</v>
      </c>
      <c r="Q21" s="59">
        <v>88</v>
      </c>
    </row>
    <row r="22" spans="1:17" ht="13" thickTop="1" x14ac:dyDescent="0.4">
      <c r="A22" s="42">
        <v>1</v>
      </c>
      <c r="B22" s="42" t="s">
        <v>112</v>
      </c>
      <c r="C22" s="43">
        <f t="shared" si="0"/>
        <v>5</v>
      </c>
      <c r="D22" s="43">
        <f>SUM(LARGE(F22:O22,{1,2,3,4,5,6}))</f>
        <v>456</v>
      </c>
      <c r="E22" s="44">
        <f t="shared" si="1"/>
        <v>91.2</v>
      </c>
      <c r="F22" s="45">
        <v>0</v>
      </c>
      <c r="G22" s="45">
        <v>0</v>
      </c>
      <c r="H22" s="45">
        <v>91</v>
      </c>
      <c r="I22" s="46"/>
      <c r="J22" s="45">
        <v>89</v>
      </c>
      <c r="K22" s="45"/>
      <c r="L22" s="45">
        <v>93</v>
      </c>
      <c r="M22" s="45">
        <v>91</v>
      </c>
      <c r="N22" s="45">
        <v>92</v>
      </c>
      <c r="O22" s="45">
        <v>0</v>
      </c>
      <c r="P22" s="60">
        <v>94</v>
      </c>
      <c r="Q22" s="60">
        <v>86</v>
      </c>
    </row>
    <row r="23" spans="1:17" x14ac:dyDescent="0.4">
      <c r="A23" s="34">
        <v>2</v>
      </c>
      <c r="B23" s="34" t="s">
        <v>53</v>
      </c>
      <c r="C23" s="18">
        <f t="shared" si="0"/>
        <v>2</v>
      </c>
      <c r="D23" s="18">
        <f>SUM(LARGE(F23:O23,{1,2,3,4,5,6}))</f>
        <v>189</v>
      </c>
      <c r="E23" s="20">
        <f t="shared" si="1"/>
        <v>94.5</v>
      </c>
      <c r="F23" s="35">
        <v>0</v>
      </c>
      <c r="G23" s="35">
        <v>95</v>
      </c>
      <c r="H23" s="35">
        <v>94</v>
      </c>
      <c r="I23" s="36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8"/>
      <c r="Q23" s="58"/>
    </row>
    <row r="24" spans="1:17" x14ac:dyDescent="0.4">
      <c r="A24" s="34">
        <v>3</v>
      </c>
      <c r="B24" s="34" t="s">
        <v>72</v>
      </c>
      <c r="C24" s="18">
        <f t="shared" si="0"/>
        <v>1</v>
      </c>
      <c r="D24" s="18">
        <f>SUM(LARGE(F24:O24,{1,2,3,4,5,6}))</f>
        <v>90</v>
      </c>
      <c r="E24" s="20">
        <f t="shared" si="1"/>
        <v>90</v>
      </c>
      <c r="F24" s="35">
        <v>90</v>
      </c>
      <c r="G24" s="35">
        <v>0</v>
      </c>
      <c r="H24" s="35">
        <v>0</v>
      </c>
      <c r="I24" s="36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58"/>
      <c r="Q24" s="58"/>
    </row>
    <row r="25" spans="1:17" x14ac:dyDescent="0.4">
      <c r="A25" s="34">
        <v>4</v>
      </c>
      <c r="B25" s="34" t="s">
        <v>36</v>
      </c>
      <c r="C25" s="18">
        <f t="shared" si="0"/>
        <v>2</v>
      </c>
      <c r="D25" s="18">
        <f>SUM(LARGE(F25:O25,{1,2,3,4,5,6}))</f>
        <v>180</v>
      </c>
      <c r="E25" s="20">
        <f t="shared" si="1"/>
        <v>90</v>
      </c>
      <c r="F25" s="35">
        <v>0</v>
      </c>
      <c r="G25" s="35">
        <v>0</v>
      </c>
      <c r="H25" s="35">
        <v>0</v>
      </c>
      <c r="I25" s="36">
        <v>0</v>
      </c>
      <c r="J25" s="35">
        <v>90</v>
      </c>
      <c r="K25" s="35">
        <v>90</v>
      </c>
      <c r="L25" s="35">
        <v>0</v>
      </c>
      <c r="M25" s="35">
        <v>0</v>
      </c>
      <c r="N25" s="35">
        <v>0</v>
      </c>
      <c r="O25" s="35">
        <v>0</v>
      </c>
      <c r="P25" s="58"/>
      <c r="Q25" s="58"/>
    </row>
    <row r="26" spans="1:17" x14ac:dyDescent="0.4">
      <c r="A26" s="34">
        <v>5</v>
      </c>
      <c r="B26" s="34" t="s">
        <v>87</v>
      </c>
      <c r="C26" s="18">
        <f t="shared" si="0"/>
        <v>3</v>
      </c>
      <c r="D26" s="18">
        <f>SUM(LARGE(F26:O26,{1,2,3,4,5,6}))</f>
        <v>270</v>
      </c>
      <c r="E26" s="20">
        <f t="shared" si="1"/>
        <v>90</v>
      </c>
      <c r="F26" s="35"/>
      <c r="G26" s="35">
        <v>92</v>
      </c>
      <c r="H26" s="35"/>
      <c r="I26" s="36">
        <v>0</v>
      </c>
      <c r="J26" s="35">
        <v>86</v>
      </c>
      <c r="K26" s="35">
        <v>0</v>
      </c>
      <c r="L26" s="35">
        <v>0</v>
      </c>
      <c r="M26" s="35">
        <v>0</v>
      </c>
      <c r="N26" s="35">
        <v>0</v>
      </c>
      <c r="O26" s="35">
        <v>92</v>
      </c>
      <c r="P26" s="57">
        <v>93</v>
      </c>
      <c r="Q26" s="57">
        <v>84</v>
      </c>
    </row>
    <row r="27" spans="1:17" x14ac:dyDescent="0.4">
      <c r="A27" s="34">
        <v>6</v>
      </c>
      <c r="B27" s="34" t="s">
        <v>52</v>
      </c>
      <c r="C27" s="18">
        <f t="shared" si="0"/>
        <v>2</v>
      </c>
      <c r="D27" s="18">
        <f>SUM(LARGE(F27:O27,{1,2,3,4,5,6}))</f>
        <v>177</v>
      </c>
      <c r="E27" s="20">
        <f t="shared" si="1"/>
        <v>88.5</v>
      </c>
      <c r="F27" s="35">
        <v>0</v>
      </c>
      <c r="G27" s="35">
        <v>0</v>
      </c>
      <c r="H27" s="35">
        <v>0</v>
      </c>
      <c r="I27" s="36">
        <v>89</v>
      </c>
      <c r="J27" s="35"/>
      <c r="K27" s="35">
        <v>0</v>
      </c>
      <c r="L27" s="35">
        <v>88</v>
      </c>
      <c r="M27" s="35">
        <v>0</v>
      </c>
      <c r="N27" s="35">
        <v>0</v>
      </c>
      <c r="O27" s="35"/>
      <c r="P27" s="57">
        <v>94</v>
      </c>
      <c r="Q27" s="57">
        <v>87</v>
      </c>
    </row>
    <row r="28" spans="1:17" x14ac:dyDescent="0.4">
      <c r="A28" s="34">
        <v>7</v>
      </c>
      <c r="B28" s="34" t="s">
        <v>130</v>
      </c>
      <c r="C28" s="18">
        <f t="shared" si="0"/>
        <v>1</v>
      </c>
      <c r="D28" s="18">
        <f>SUM(LARGE(F28:O28,{1,2,3,4,5,6}))</f>
        <v>87</v>
      </c>
      <c r="E28" s="20">
        <f t="shared" si="1"/>
        <v>87</v>
      </c>
      <c r="F28" s="35">
        <v>0</v>
      </c>
      <c r="G28" s="35">
        <v>0</v>
      </c>
      <c r="H28" s="35">
        <v>0</v>
      </c>
      <c r="I28" s="36">
        <v>0</v>
      </c>
      <c r="J28" s="35">
        <v>0</v>
      </c>
      <c r="K28" s="35">
        <v>0</v>
      </c>
      <c r="L28" s="35">
        <v>0</v>
      </c>
      <c r="M28" s="35">
        <v>0</v>
      </c>
      <c r="N28" s="35">
        <v>87</v>
      </c>
      <c r="O28" s="35">
        <v>0</v>
      </c>
      <c r="P28" s="58"/>
      <c r="Q28" s="58"/>
    </row>
    <row r="29" spans="1:17" x14ac:dyDescent="0.4">
      <c r="A29" s="34">
        <v>8</v>
      </c>
      <c r="B29" s="34" t="s">
        <v>15</v>
      </c>
      <c r="C29" s="18">
        <f t="shared" si="0"/>
        <v>5</v>
      </c>
      <c r="D29" s="18">
        <f>SUM(LARGE(F29:O29,{1,2,3,4,5,6}))</f>
        <v>434</v>
      </c>
      <c r="E29" s="20">
        <f t="shared" si="1"/>
        <v>86.8</v>
      </c>
      <c r="F29" s="35">
        <v>85</v>
      </c>
      <c r="G29" s="35">
        <v>0</v>
      </c>
      <c r="H29" s="35">
        <v>85</v>
      </c>
      <c r="I29" s="36">
        <v>88</v>
      </c>
      <c r="J29" s="35">
        <v>0</v>
      </c>
      <c r="K29" s="35">
        <v>0</v>
      </c>
      <c r="L29" s="35">
        <v>89</v>
      </c>
      <c r="M29" s="35">
        <v>87</v>
      </c>
      <c r="N29" s="35">
        <v>0</v>
      </c>
      <c r="O29" s="35">
        <v>0</v>
      </c>
      <c r="P29" s="58"/>
      <c r="Q29" s="58"/>
    </row>
    <row r="30" spans="1:17" x14ac:dyDescent="0.4">
      <c r="A30" s="34">
        <v>9</v>
      </c>
      <c r="B30" s="34" t="s">
        <v>107</v>
      </c>
      <c r="C30" s="18">
        <f t="shared" si="0"/>
        <v>2</v>
      </c>
      <c r="D30" s="18">
        <f>SUM(LARGE(F30:O30,{1,2,3,4,5,6}))</f>
        <v>173</v>
      </c>
      <c r="E30" s="20">
        <f t="shared" si="1"/>
        <v>86.5</v>
      </c>
      <c r="F30" s="35">
        <v>0</v>
      </c>
      <c r="G30" s="35"/>
      <c r="H30" s="35">
        <v>0</v>
      </c>
      <c r="I30" s="36">
        <v>87</v>
      </c>
      <c r="J30" s="35">
        <v>0</v>
      </c>
      <c r="K30" s="35">
        <v>0</v>
      </c>
      <c r="L30" s="35">
        <v>86</v>
      </c>
      <c r="M30" s="35"/>
      <c r="N30" s="35">
        <v>0</v>
      </c>
      <c r="O30" s="35">
        <v>0</v>
      </c>
      <c r="P30" s="57">
        <v>90</v>
      </c>
      <c r="Q30" s="57">
        <v>85</v>
      </c>
    </row>
    <row r="31" spans="1:17" x14ac:dyDescent="0.4">
      <c r="A31" s="34">
        <v>10</v>
      </c>
      <c r="B31" s="34" t="s">
        <v>54</v>
      </c>
      <c r="C31" s="18">
        <f t="shared" si="0"/>
        <v>2</v>
      </c>
      <c r="D31" s="18">
        <f>SUM(LARGE(F31:O31,{1,2,3,4,5,6}))</f>
        <v>173</v>
      </c>
      <c r="E31" s="20">
        <f t="shared" si="1"/>
        <v>86.5</v>
      </c>
      <c r="F31" s="35">
        <v>0</v>
      </c>
      <c r="G31" s="35">
        <v>0</v>
      </c>
      <c r="H31" s="35">
        <v>0</v>
      </c>
      <c r="I31" s="36">
        <v>83</v>
      </c>
      <c r="J31" s="35">
        <v>0</v>
      </c>
      <c r="K31" s="35">
        <v>0</v>
      </c>
      <c r="L31" s="35">
        <v>0</v>
      </c>
      <c r="M31" s="35">
        <v>0</v>
      </c>
      <c r="N31" s="35">
        <v>90</v>
      </c>
      <c r="O31" s="35">
        <v>0</v>
      </c>
      <c r="P31" s="58"/>
      <c r="Q31" s="58"/>
    </row>
    <row r="32" spans="1:17" x14ac:dyDescent="0.4">
      <c r="A32" s="34">
        <v>11</v>
      </c>
      <c r="B32" s="34" t="s">
        <v>27</v>
      </c>
      <c r="C32" s="18">
        <f t="shared" si="0"/>
        <v>1</v>
      </c>
      <c r="D32" s="18">
        <f>SUM(LARGE(F32:O32,{1,2,3,4,5,6}))</f>
        <v>86</v>
      </c>
      <c r="E32" s="20">
        <f t="shared" si="1"/>
        <v>86</v>
      </c>
      <c r="F32" s="35">
        <v>0</v>
      </c>
      <c r="G32" s="35">
        <v>86</v>
      </c>
      <c r="H32" s="35">
        <v>0</v>
      </c>
      <c r="I32" s="36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58"/>
      <c r="Q32" s="58"/>
    </row>
    <row r="33" spans="1:17" x14ac:dyDescent="0.4">
      <c r="A33" s="34">
        <v>12</v>
      </c>
      <c r="B33" s="34" t="s">
        <v>69</v>
      </c>
      <c r="C33" s="18">
        <f t="shared" si="0"/>
        <v>2</v>
      </c>
      <c r="D33" s="18">
        <f>SUM(LARGE(F33:O33,{1,2,3,4,5,6}))</f>
        <v>172</v>
      </c>
      <c r="E33" s="20">
        <f t="shared" si="1"/>
        <v>86</v>
      </c>
      <c r="F33" s="35">
        <v>0</v>
      </c>
      <c r="G33" s="35">
        <v>0</v>
      </c>
      <c r="H33" s="35">
        <v>0</v>
      </c>
      <c r="I33" s="36">
        <v>0</v>
      </c>
      <c r="J33" s="35"/>
      <c r="K33" s="35">
        <v>88</v>
      </c>
      <c r="L33" s="35"/>
      <c r="M33" s="35">
        <v>84</v>
      </c>
      <c r="N33" s="35">
        <v>0</v>
      </c>
      <c r="O33" s="35">
        <v>0</v>
      </c>
      <c r="P33" s="57">
        <v>87</v>
      </c>
      <c r="Q33" s="57">
        <v>83</v>
      </c>
    </row>
    <row r="34" spans="1:17" x14ac:dyDescent="0.4">
      <c r="A34" s="34">
        <v>13</v>
      </c>
      <c r="B34" s="34" t="s">
        <v>30</v>
      </c>
      <c r="C34" s="18">
        <f t="shared" ref="C34:C56" si="2">COUNTIF(F34:O34,"&gt;0")</f>
        <v>2</v>
      </c>
      <c r="D34" s="18">
        <f>SUM(LARGE(F34:O34,{1,2,3,4,5,6}))</f>
        <v>154</v>
      </c>
      <c r="E34" s="20">
        <f t="shared" ref="E34:E56" si="3">SUM(F34:O34)/C34</f>
        <v>77</v>
      </c>
      <c r="F34" s="35">
        <v>0</v>
      </c>
      <c r="G34" s="35">
        <v>0</v>
      </c>
      <c r="H34" s="35">
        <v>87</v>
      </c>
      <c r="I34" s="36">
        <v>67</v>
      </c>
      <c r="J34" s="35">
        <v>0</v>
      </c>
      <c r="K34" s="35">
        <v>0</v>
      </c>
      <c r="L34" s="35"/>
      <c r="M34" s="35"/>
      <c r="N34" s="35">
        <v>0</v>
      </c>
      <c r="O34" s="35">
        <v>0</v>
      </c>
      <c r="P34" s="57">
        <v>89</v>
      </c>
      <c r="Q34" s="57">
        <v>60</v>
      </c>
    </row>
    <row r="35" spans="1:17" x14ac:dyDescent="0.4">
      <c r="A35" s="34">
        <v>14</v>
      </c>
      <c r="B35" s="34" t="s">
        <v>136</v>
      </c>
      <c r="C35" s="18">
        <f t="shared" si="2"/>
        <v>1</v>
      </c>
      <c r="D35" s="18">
        <f>SUM(LARGE(F35:O35,{1,2,3,4,5,6}))</f>
        <v>85</v>
      </c>
      <c r="E35" s="20">
        <f t="shared" si="3"/>
        <v>85</v>
      </c>
      <c r="F35" s="35">
        <v>0</v>
      </c>
      <c r="G35" s="35">
        <v>0</v>
      </c>
      <c r="H35" s="35">
        <v>0</v>
      </c>
      <c r="I35" s="36">
        <v>85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58"/>
      <c r="Q35" s="58"/>
    </row>
    <row r="36" spans="1:17" ht="13" thickBot="1" x14ac:dyDescent="0.45">
      <c r="A36" s="37">
        <v>15</v>
      </c>
      <c r="B36" s="37" t="s">
        <v>16</v>
      </c>
      <c r="C36" s="38">
        <f t="shared" si="2"/>
        <v>3</v>
      </c>
      <c r="D36" s="38">
        <f>SUM(LARGE(F36:O36,{1,2,3,4,5,6}))</f>
        <v>255</v>
      </c>
      <c r="E36" s="39">
        <f t="shared" si="3"/>
        <v>85</v>
      </c>
      <c r="F36" s="40"/>
      <c r="G36" s="40">
        <v>0</v>
      </c>
      <c r="H36" s="40">
        <v>0</v>
      </c>
      <c r="I36" s="41">
        <v>0</v>
      </c>
      <c r="J36" s="40">
        <v>84</v>
      </c>
      <c r="K36" s="40"/>
      <c r="L36" s="40">
        <v>85</v>
      </c>
      <c r="M36" s="40">
        <v>86</v>
      </c>
      <c r="N36" s="40">
        <v>0</v>
      </c>
      <c r="O36" s="40">
        <v>0</v>
      </c>
      <c r="P36" s="59">
        <v>89</v>
      </c>
      <c r="Q36" s="59">
        <v>80</v>
      </c>
    </row>
    <row r="37" spans="1:17" ht="13" thickTop="1" x14ac:dyDescent="0.4">
      <c r="A37" s="34">
        <v>1</v>
      </c>
      <c r="B37" s="42" t="s">
        <v>119</v>
      </c>
      <c r="C37" s="43">
        <f t="shared" si="2"/>
        <v>1</v>
      </c>
      <c r="D37" s="43">
        <f>SUM(LARGE(F37:O37,{1,2,3,4,5,6}))</f>
        <v>84</v>
      </c>
      <c r="E37" s="44">
        <f t="shared" si="3"/>
        <v>84</v>
      </c>
      <c r="F37" s="45">
        <v>0</v>
      </c>
      <c r="G37" s="45">
        <v>0</v>
      </c>
      <c r="H37" s="45">
        <v>0</v>
      </c>
      <c r="I37" s="46">
        <v>84</v>
      </c>
      <c r="J37" s="45">
        <v>0</v>
      </c>
      <c r="K37" s="45" t="s">
        <v>109</v>
      </c>
      <c r="L37" s="45" t="s">
        <v>109</v>
      </c>
      <c r="M37" s="45">
        <v>0</v>
      </c>
      <c r="N37" s="45">
        <v>0</v>
      </c>
      <c r="O37" s="45">
        <v>0</v>
      </c>
      <c r="P37" s="61"/>
      <c r="Q37" s="61"/>
    </row>
    <row r="38" spans="1:17" x14ac:dyDescent="0.4">
      <c r="A38" s="34">
        <v>2</v>
      </c>
      <c r="B38" s="34" t="s">
        <v>84</v>
      </c>
      <c r="C38" s="18">
        <f t="shared" si="2"/>
        <v>7</v>
      </c>
      <c r="D38" s="18">
        <f>SUM(LARGE(F38:O38,{1,2,3,4,5,6}))</f>
        <v>505</v>
      </c>
      <c r="E38" s="20">
        <f t="shared" si="3"/>
        <v>83.857142857142861</v>
      </c>
      <c r="F38" s="35"/>
      <c r="G38" s="35">
        <v>84</v>
      </c>
      <c r="H38" s="35">
        <v>84</v>
      </c>
      <c r="I38" s="36">
        <v>0</v>
      </c>
      <c r="J38" s="35">
        <v>82</v>
      </c>
      <c r="K38" s="35">
        <v>87</v>
      </c>
      <c r="L38" s="35">
        <v>84</v>
      </c>
      <c r="M38" s="35">
        <v>83</v>
      </c>
      <c r="N38" s="35">
        <v>83</v>
      </c>
      <c r="O38" s="35"/>
      <c r="P38" s="57">
        <v>93</v>
      </c>
      <c r="Q38" s="57">
        <v>71</v>
      </c>
    </row>
    <row r="39" spans="1:17" x14ac:dyDescent="0.4">
      <c r="A39" s="34">
        <v>3</v>
      </c>
      <c r="B39" s="34" t="s">
        <v>37</v>
      </c>
      <c r="C39" s="18">
        <f t="shared" si="2"/>
        <v>6</v>
      </c>
      <c r="D39" s="18">
        <f>SUM(LARGE(F39:O39,{1,2,3,4,5,6}))</f>
        <v>492</v>
      </c>
      <c r="E39" s="20">
        <f t="shared" si="3"/>
        <v>82</v>
      </c>
      <c r="F39" s="35">
        <v>80</v>
      </c>
      <c r="G39" s="35">
        <v>80</v>
      </c>
      <c r="H39" s="35">
        <v>83</v>
      </c>
      <c r="I39" s="36"/>
      <c r="J39" s="35">
        <v>80</v>
      </c>
      <c r="K39" s="35">
        <v>85</v>
      </c>
      <c r="L39" s="35">
        <v>0</v>
      </c>
      <c r="M39" s="35">
        <v>0</v>
      </c>
      <c r="N39" s="35">
        <v>84</v>
      </c>
      <c r="O39" s="35"/>
      <c r="P39" s="57">
        <v>89</v>
      </c>
      <c r="Q39" s="57">
        <v>78</v>
      </c>
    </row>
    <row r="40" spans="1:17" x14ac:dyDescent="0.4">
      <c r="A40" s="34">
        <v>4</v>
      </c>
      <c r="B40" s="34" t="s">
        <v>137</v>
      </c>
      <c r="C40" s="18">
        <f t="shared" si="2"/>
        <v>1</v>
      </c>
      <c r="D40" s="18">
        <f>SUM(LARGE(F40:O40,{1,2,3,4,5,6}))</f>
        <v>82</v>
      </c>
      <c r="E40" s="20">
        <f t="shared" si="3"/>
        <v>82</v>
      </c>
      <c r="F40" s="35">
        <v>0</v>
      </c>
      <c r="G40" s="35">
        <v>0</v>
      </c>
      <c r="H40" s="35">
        <v>0</v>
      </c>
      <c r="I40" s="36">
        <v>82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58"/>
      <c r="Q40" s="58"/>
    </row>
    <row r="41" spans="1:17" x14ac:dyDescent="0.4">
      <c r="A41" s="34">
        <v>5</v>
      </c>
      <c r="B41" s="34" t="s">
        <v>126</v>
      </c>
      <c r="C41" s="18">
        <f t="shared" si="2"/>
        <v>2</v>
      </c>
      <c r="D41" s="18">
        <f>SUM(LARGE(F41:O41,{1,2,3,4,5,6}))</f>
        <v>163</v>
      </c>
      <c r="E41" s="20">
        <f t="shared" si="3"/>
        <v>81.5</v>
      </c>
      <c r="F41" s="35">
        <v>0</v>
      </c>
      <c r="G41" s="35">
        <v>0</v>
      </c>
      <c r="H41" s="35">
        <v>0</v>
      </c>
      <c r="I41" s="36">
        <v>80</v>
      </c>
      <c r="J41" s="35">
        <v>0</v>
      </c>
      <c r="K41" s="35">
        <v>0</v>
      </c>
      <c r="L41" s="35">
        <v>83</v>
      </c>
      <c r="M41" s="35"/>
      <c r="N41" s="35"/>
      <c r="O41" s="35">
        <v>0</v>
      </c>
      <c r="P41" s="57">
        <v>89</v>
      </c>
      <c r="Q41" s="57">
        <v>67</v>
      </c>
    </row>
    <row r="42" spans="1:17" x14ac:dyDescent="0.4">
      <c r="A42" s="34">
        <v>6</v>
      </c>
      <c r="B42" s="34" t="s">
        <v>18</v>
      </c>
      <c r="C42" s="18">
        <f t="shared" si="2"/>
        <v>8</v>
      </c>
      <c r="D42" s="18">
        <f>SUM(LARGE(F42:O42,{1,2,3,4,5,6}))</f>
        <v>493</v>
      </c>
      <c r="E42" s="20">
        <f t="shared" si="3"/>
        <v>80.75</v>
      </c>
      <c r="F42" s="35">
        <v>83</v>
      </c>
      <c r="G42" s="35">
        <v>77</v>
      </c>
      <c r="H42" s="35">
        <v>76</v>
      </c>
      <c r="I42" s="36"/>
      <c r="J42" s="35">
        <v>79</v>
      </c>
      <c r="K42" s="35">
        <v>82</v>
      </c>
      <c r="L42" s="35">
        <v>80</v>
      </c>
      <c r="M42" s="35">
        <v>81</v>
      </c>
      <c r="N42" s="35">
        <v>88</v>
      </c>
      <c r="O42" s="35"/>
      <c r="P42" s="57">
        <v>91</v>
      </c>
      <c r="Q42" s="57">
        <v>66</v>
      </c>
    </row>
    <row r="43" spans="1:17" x14ac:dyDescent="0.4">
      <c r="A43" s="34">
        <v>7</v>
      </c>
      <c r="B43" s="34" t="s">
        <v>56</v>
      </c>
      <c r="C43" s="18">
        <f t="shared" si="2"/>
        <v>4</v>
      </c>
      <c r="D43" s="18">
        <f>SUM(LARGE(F43:O43,{1,2,3,4,5,6}))</f>
        <v>321</v>
      </c>
      <c r="E43" s="20">
        <f t="shared" si="3"/>
        <v>80.25</v>
      </c>
      <c r="F43" s="35"/>
      <c r="G43" s="35">
        <v>83</v>
      </c>
      <c r="H43" s="35">
        <v>82</v>
      </c>
      <c r="I43" s="36"/>
      <c r="J43" s="35">
        <v>0</v>
      </c>
      <c r="K43" s="35">
        <v>83</v>
      </c>
      <c r="L43" s="35">
        <v>0</v>
      </c>
      <c r="M43" s="35">
        <v>73</v>
      </c>
      <c r="N43" s="35">
        <v>0</v>
      </c>
      <c r="O43" s="35">
        <v>0</v>
      </c>
      <c r="P43" s="57">
        <v>87</v>
      </c>
      <c r="Q43" s="57">
        <v>69</v>
      </c>
    </row>
    <row r="44" spans="1:17" x14ac:dyDescent="0.4">
      <c r="A44" s="34">
        <v>8</v>
      </c>
      <c r="B44" s="34" t="s">
        <v>19</v>
      </c>
      <c r="C44" s="18">
        <f t="shared" si="2"/>
        <v>6</v>
      </c>
      <c r="D44" s="18">
        <f>SUM(LARGE(F44:O44,{1,2,3,4,5,6}))</f>
        <v>480</v>
      </c>
      <c r="E44" s="20">
        <f t="shared" si="3"/>
        <v>80</v>
      </c>
      <c r="F44" s="35">
        <v>81</v>
      </c>
      <c r="G44" s="35">
        <v>81</v>
      </c>
      <c r="H44" s="35">
        <v>78</v>
      </c>
      <c r="I44" s="36"/>
      <c r="J44" s="35">
        <v>76</v>
      </c>
      <c r="K44" s="35">
        <v>0</v>
      </c>
      <c r="L44" s="35">
        <v>82</v>
      </c>
      <c r="M44" s="35">
        <v>82</v>
      </c>
      <c r="N44" s="35"/>
      <c r="O44" s="35">
        <v>0</v>
      </c>
      <c r="P44" s="57">
        <v>86</v>
      </c>
      <c r="Q44" s="57">
        <v>74</v>
      </c>
    </row>
    <row r="45" spans="1:17" x14ac:dyDescent="0.4">
      <c r="A45" s="34">
        <v>9</v>
      </c>
      <c r="B45" s="34" t="s">
        <v>60</v>
      </c>
      <c r="C45" s="18">
        <f t="shared" si="2"/>
        <v>5</v>
      </c>
      <c r="D45" s="18">
        <f>SUM(LARGE(F45:O45,{1,2,3,4,5,6}))</f>
        <v>398</v>
      </c>
      <c r="E45" s="20">
        <f t="shared" si="3"/>
        <v>79.599999999999994</v>
      </c>
      <c r="F45" s="35">
        <v>77</v>
      </c>
      <c r="G45" s="35">
        <v>76</v>
      </c>
      <c r="H45" s="35">
        <v>0</v>
      </c>
      <c r="I45" s="36"/>
      <c r="J45" s="35">
        <v>81</v>
      </c>
      <c r="K45" s="35"/>
      <c r="L45" s="35">
        <v>79</v>
      </c>
      <c r="M45" s="35">
        <v>0</v>
      </c>
      <c r="N45" s="35">
        <v>85</v>
      </c>
      <c r="O45" s="35">
        <v>0</v>
      </c>
      <c r="P45" s="57">
        <v>86</v>
      </c>
      <c r="Q45" s="57">
        <v>61</v>
      </c>
    </row>
    <row r="46" spans="1:17" x14ac:dyDescent="0.4">
      <c r="A46" s="34">
        <v>10</v>
      </c>
      <c r="B46" s="34" t="s">
        <v>75</v>
      </c>
      <c r="C46" s="18">
        <f t="shared" si="2"/>
        <v>8</v>
      </c>
      <c r="D46" s="18">
        <f>SUM(LARGE(F46:O46,{1,2,3,4,5,6}))</f>
        <v>482</v>
      </c>
      <c r="E46" s="20">
        <f t="shared" si="3"/>
        <v>79.125</v>
      </c>
      <c r="F46" s="35"/>
      <c r="G46" s="35"/>
      <c r="H46" s="35">
        <v>80</v>
      </c>
      <c r="I46" s="36">
        <v>81</v>
      </c>
      <c r="J46" s="35">
        <v>74</v>
      </c>
      <c r="K46" s="35">
        <v>81</v>
      </c>
      <c r="L46" s="35">
        <v>77</v>
      </c>
      <c r="M46" s="35">
        <v>77</v>
      </c>
      <c r="N46" s="35">
        <v>82</v>
      </c>
      <c r="O46" s="35">
        <v>81</v>
      </c>
      <c r="P46" s="57">
        <v>85</v>
      </c>
      <c r="Q46" s="57">
        <v>73</v>
      </c>
    </row>
    <row r="47" spans="1:17" x14ac:dyDescent="0.4">
      <c r="A47" s="34">
        <v>11</v>
      </c>
      <c r="B47" s="34" t="s">
        <v>11</v>
      </c>
      <c r="C47" s="18">
        <f t="shared" si="2"/>
        <v>5</v>
      </c>
      <c r="D47" s="18">
        <f>SUM(LARGE(F47:O47,{1,2,3,4,5,6}))</f>
        <v>393</v>
      </c>
      <c r="E47" s="20">
        <f t="shared" si="3"/>
        <v>78.599999999999994</v>
      </c>
      <c r="F47" s="35"/>
      <c r="G47" s="35">
        <v>79</v>
      </c>
      <c r="H47" s="35">
        <v>79</v>
      </c>
      <c r="I47" s="36">
        <v>0</v>
      </c>
      <c r="J47" s="35">
        <v>78</v>
      </c>
      <c r="K47" s="35">
        <v>77</v>
      </c>
      <c r="L47" s="35"/>
      <c r="M47" s="35">
        <v>0</v>
      </c>
      <c r="N47" s="35">
        <v>0</v>
      </c>
      <c r="O47" s="35">
        <v>80</v>
      </c>
      <c r="P47" s="57">
        <v>81</v>
      </c>
      <c r="Q47" s="57">
        <v>74</v>
      </c>
    </row>
    <row r="48" spans="1:17" x14ac:dyDescent="0.4">
      <c r="A48" s="34">
        <v>12</v>
      </c>
      <c r="B48" s="34" t="s">
        <v>70</v>
      </c>
      <c r="C48" s="18">
        <f t="shared" si="2"/>
        <v>2</v>
      </c>
      <c r="D48" s="18">
        <f>SUM(LARGE(F48:O48,{1,2,3,4,5,6}))</f>
        <v>153</v>
      </c>
      <c r="E48" s="20">
        <f t="shared" si="3"/>
        <v>76.5</v>
      </c>
      <c r="F48" s="35">
        <v>78</v>
      </c>
      <c r="G48" s="35">
        <v>0</v>
      </c>
      <c r="H48" s="35">
        <v>75</v>
      </c>
      <c r="I48" s="36"/>
      <c r="J48" s="35">
        <v>0</v>
      </c>
      <c r="K48" s="35">
        <v>0</v>
      </c>
      <c r="L48" s="35">
        <v>0</v>
      </c>
      <c r="M48" s="35">
        <v>0</v>
      </c>
      <c r="N48" s="35"/>
      <c r="O48" s="35">
        <v>0</v>
      </c>
      <c r="P48" s="57">
        <v>79</v>
      </c>
      <c r="Q48" s="57">
        <v>74</v>
      </c>
    </row>
    <row r="49" spans="1:17" x14ac:dyDescent="0.4">
      <c r="A49" s="34">
        <v>13</v>
      </c>
      <c r="B49" s="34" t="s">
        <v>95</v>
      </c>
      <c r="C49" s="18">
        <f t="shared" si="2"/>
        <v>2</v>
      </c>
      <c r="D49" s="18">
        <f>SUM(LARGE(F49:O49,{1,2,3,4,5,6}))</f>
        <v>157</v>
      </c>
      <c r="E49" s="20">
        <f t="shared" si="3"/>
        <v>78.5</v>
      </c>
      <c r="F49" s="35">
        <v>79</v>
      </c>
      <c r="G49" s="35"/>
      <c r="H49" s="35">
        <v>0</v>
      </c>
      <c r="I49" s="36">
        <v>0</v>
      </c>
      <c r="J49" s="35"/>
      <c r="K49" s="35">
        <v>0</v>
      </c>
      <c r="L49" s="35">
        <v>78</v>
      </c>
      <c r="M49" s="35">
        <v>0</v>
      </c>
      <c r="N49" s="35">
        <v>0</v>
      </c>
      <c r="O49" s="35">
        <v>0</v>
      </c>
      <c r="P49" s="57">
        <v>82</v>
      </c>
      <c r="Q49" s="57">
        <v>75</v>
      </c>
    </row>
    <row r="50" spans="1:17" ht="13" thickBot="1" x14ac:dyDescent="0.45">
      <c r="A50" s="37">
        <v>14</v>
      </c>
      <c r="B50" s="37" t="s">
        <v>57</v>
      </c>
      <c r="C50" s="38">
        <f t="shared" si="2"/>
        <v>5</v>
      </c>
      <c r="D50" s="38">
        <f>SUM(LARGE(F50:O50,{1,2,3,4,5,6}))</f>
        <v>391</v>
      </c>
      <c r="E50" s="39">
        <f t="shared" si="3"/>
        <v>78.2</v>
      </c>
      <c r="F50" s="40"/>
      <c r="G50" s="40">
        <v>78</v>
      </c>
      <c r="H50" s="40">
        <v>0</v>
      </c>
      <c r="I50" s="41">
        <v>0</v>
      </c>
      <c r="J50" s="40">
        <v>73</v>
      </c>
      <c r="K50" s="40">
        <v>84</v>
      </c>
      <c r="L50" s="40">
        <v>0</v>
      </c>
      <c r="M50" s="40">
        <v>75</v>
      </c>
      <c r="N50" s="40">
        <v>81</v>
      </c>
      <c r="O50" s="40"/>
      <c r="P50" s="59">
        <v>86</v>
      </c>
      <c r="Q50" s="59">
        <v>68</v>
      </c>
    </row>
    <row r="51" spans="1:17" ht="13" thickTop="1" x14ac:dyDescent="0.4">
      <c r="A51" s="42">
        <v>1</v>
      </c>
      <c r="B51" s="42" t="s">
        <v>102</v>
      </c>
      <c r="C51" s="43">
        <f t="shared" si="2"/>
        <v>2</v>
      </c>
      <c r="D51" s="43">
        <f>SUM(LARGE(F51:O51,{1,2,3,4,5,6}))</f>
        <v>155</v>
      </c>
      <c r="E51" s="44">
        <f t="shared" si="3"/>
        <v>77.5</v>
      </c>
      <c r="F51" s="45">
        <v>82</v>
      </c>
      <c r="G51" s="45">
        <v>0</v>
      </c>
      <c r="H51" s="45">
        <v>73</v>
      </c>
      <c r="I51" s="46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61"/>
      <c r="Q51" s="61"/>
    </row>
    <row r="52" spans="1:17" x14ac:dyDescent="0.4">
      <c r="A52" s="34">
        <v>2</v>
      </c>
      <c r="B52" s="34" t="s">
        <v>96</v>
      </c>
      <c r="C52" s="18">
        <f t="shared" si="2"/>
        <v>2</v>
      </c>
      <c r="D52" s="18">
        <f>SUM(LARGE(F52:O52,{1,2,3,4,5,6}))</f>
        <v>153</v>
      </c>
      <c r="E52" s="20">
        <f t="shared" si="3"/>
        <v>76.5</v>
      </c>
      <c r="F52" s="35">
        <v>0</v>
      </c>
      <c r="G52" s="35">
        <v>0</v>
      </c>
      <c r="H52" s="35">
        <v>0</v>
      </c>
      <c r="I52" s="36"/>
      <c r="J52" s="35">
        <v>0</v>
      </c>
      <c r="K52" s="35">
        <v>75</v>
      </c>
      <c r="L52" s="35">
        <v>0</v>
      </c>
      <c r="M52" s="35">
        <v>78</v>
      </c>
      <c r="N52" s="35">
        <v>0</v>
      </c>
      <c r="O52" s="35">
        <v>0</v>
      </c>
      <c r="P52" s="58"/>
      <c r="Q52" s="58"/>
    </row>
    <row r="53" spans="1:17" x14ac:dyDescent="0.4">
      <c r="A53" s="34">
        <v>3</v>
      </c>
      <c r="B53" s="34" t="s">
        <v>20</v>
      </c>
      <c r="C53" s="18">
        <f t="shared" si="2"/>
        <v>4</v>
      </c>
      <c r="D53" s="18">
        <f>SUM(LARGE(F53:O53,{1,2,3,4,5,6}))</f>
        <v>304</v>
      </c>
      <c r="E53" s="20">
        <f t="shared" si="3"/>
        <v>76</v>
      </c>
      <c r="F53" s="35">
        <v>76</v>
      </c>
      <c r="G53" s="35">
        <v>0</v>
      </c>
      <c r="H53" s="35"/>
      <c r="I53" s="36">
        <v>71</v>
      </c>
      <c r="J53" s="35">
        <v>0</v>
      </c>
      <c r="K53" s="35">
        <v>78</v>
      </c>
      <c r="L53" s="35">
        <v>0</v>
      </c>
      <c r="M53" s="35">
        <v>79</v>
      </c>
      <c r="N53" s="35">
        <v>0</v>
      </c>
      <c r="O53" s="35"/>
      <c r="P53" s="57">
        <v>90</v>
      </c>
      <c r="Q53" s="57">
        <v>70</v>
      </c>
    </row>
    <row r="54" spans="1:17" x14ac:dyDescent="0.4">
      <c r="A54" s="34">
        <v>4</v>
      </c>
      <c r="B54" s="34" t="s">
        <v>64</v>
      </c>
      <c r="C54" s="18">
        <f t="shared" si="2"/>
        <v>1</v>
      </c>
      <c r="D54" s="18">
        <f>SUM(LARGE(F54:O54,{1,2,3,4,5,6}))</f>
        <v>76</v>
      </c>
      <c r="E54" s="20">
        <f t="shared" si="3"/>
        <v>76</v>
      </c>
      <c r="F54" s="35">
        <v>0</v>
      </c>
      <c r="G54" s="35">
        <v>0</v>
      </c>
      <c r="H54" s="35">
        <v>0</v>
      </c>
      <c r="I54" s="36">
        <v>0</v>
      </c>
      <c r="J54" s="35">
        <v>0</v>
      </c>
      <c r="K54" s="35">
        <v>0</v>
      </c>
      <c r="L54" s="35">
        <v>0</v>
      </c>
      <c r="M54" s="35">
        <v>0</v>
      </c>
      <c r="N54" s="35">
        <v>76</v>
      </c>
      <c r="O54" s="35">
        <v>0</v>
      </c>
      <c r="P54" s="58"/>
      <c r="Q54" s="58"/>
    </row>
    <row r="55" spans="1:17" x14ac:dyDescent="0.4">
      <c r="A55" s="34">
        <v>5</v>
      </c>
      <c r="B55" s="34" t="s">
        <v>80</v>
      </c>
      <c r="C55" s="18">
        <f t="shared" si="2"/>
        <v>5</v>
      </c>
      <c r="D55" s="18">
        <f>SUM(LARGE(F55:O55,{1,2,3,4,5,6}))</f>
        <v>376</v>
      </c>
      <c r="E55" s="20">
        <f t="shared" si="3"/>
        <v>75.2</v>
      </c>
      <c r="F55" s="35">
        <v>72</v>
      </c>
      <c r="G55" s="35">
        <v>75</v>
      </c>
      <c r="H55" s="35">
        <v>0</v>
      </c>
      <c r="I55" s="36"/>
      <c r="J55" s="35">
        <v>77</v>
      </c>
      <c r="K55" s="35">
        <v>0</v>
      </c>
      <c r="L55" s="35">
        <v>76</v>
      </c>
      <c r="M55" s="35">
        <v>76</v>
      </c>
      <c r="N55" s="35">
        <v>0</v>
      </c>
      <c r="O55" s="35"/>
      <c r="P55" s="57">
        <v>87</v>
      </c>
      <c r="Q55" s="57">
        <v>65</v>
      </c>
    </row>
    <row r="56" spans="1:17" x14ac:dyDescent="0.4">
      <c r="A56" s="34">
        <v>6</v>
      </c>
      <c r="B56" s="34" t="s">
        <v>138</v>
      </c>
      <c r="C56" s="18">
        <f t="shared" si="2"/>
        <v>1</v>
      </c>
      <c r="D56" s="18">
        <f>SUM(LARGE(F56:O56,{1,2,3,4,5,6}))</f>
        <v>75</v>
      </c>
      <c r="E56" s="20">
        <f t="shared" si="3"/>
        <v>75</v>
      </c>
      <c r="F56" s="35">
        <v>0</v>
      </c>
      <c r="G56" s="35">
        <v>0</v>
      </c>
      <c r="H56" s="35">
        <v>0</v>
      </c>
      <c r="I56" s="36">
        <v>75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58"/>
      <c r="Q56" s="58"/>
    </row>
    <row r="57" spans="1:17" x14ac:dyDescent="0.4">
      <c r="A57" s="34">
        <v>7</v>
      </c>
      <c r="B57" s="34" t="s">
        <v>77</v>
      </c>
      <c r="C57" s="18">
        <f>COUNTIF(F57:P57,"&gt;0")</f>
        <v>8</v>
      </c>
      <c r="D57" s="18">
        <f>SUM(LARGE(F57:P57,{1,2,3,4,5,6}))</f>
        <v>454</v>
      </c>
      <c r="E57" s="20">
        <f>SUM(F57:P57)/C57</f>
        <v>73.625</v>
      </c>
      <c r="F57" s="35">
        <v>67</v>
      </c>
      <c r="G57" s="35">
        <v>68</v>
      </c>
      <c r="H57" s="35">
        <v>71</v>
      </c>
      <c r="I57" s="36"/>
      <c r="J57" s="35">
        <v>72</v>
      </c>
      <c r="K57" s="35">
        <v>74</v>
      </c>
      <c r="L57" s="35">
        <v>0</v>
      </c>
      <c r="M57" s="35">
        <v>72</v>
      </c>
      <c r="N57" s="35">
        <v>80</v>
      </c>
      <c r="O57" s="35"/>
      <c r="P57" s="57">
        <v>85</v>
      </c>
      <c r="Q57" s="57">
        <v>58</v>
      </c>
    </row>
    <row r="58" spans="1:17" x14ac:dyDescent="0.4">
      <c r="A58" s="34">
        <v>8</v>
      </c>
      <c r="B58" s="34" t="s">
        <v>86</v>
      </c>
      <c r="C58" s="18">
        <f>COUNTIF(F58:O58,"&gt;0")</f>
        <v>2</v>
      </c>
      <c r="D58" s="18">
        <f>SUM(LARGE(F58:O58,{1,2,3,4,5,6}))</f>
        <v>147</v>
      </c>
      <c r="E58" s="20">
        <f>SUM(F58:O58)/C58</f>
        <v>73.5</v>
      </c>
      <c r="F58" s="35">
        <v>0</v>
      </c>
      <c r="G58" s="35"/>
      <c r="H58" s="35">
        <v>0</v>
      </c>
      <c r="I58" s="36">
        <v>77</v>
      </c>
      <c r="J58" s="35">
        <v>0</v>
      </c>
      <c r="K58" s="35">
        <v>70</v>
      </c>
      <c r="L58" s="35">
        <v>0</v>
      </c>
      <c r="M58" s="35"/>
      <c r="N58" s="35">
        <v>0</v>
      </c>
      <c r="O58" s="35">
        <v>0</v>
      </c>
      <c r="P58" s="57">
        <v>80</v>
      </c>
      <c r="Q58" s="57">
        <v>65</v>
      </c>
    </row>
    <row r="59" spans="1:17" x14ac:dyDescent="0.4">
      <c r="A59" s="34">
        <v>9</v>
      </c>
      <c r="B59" s="34" t="s">
        <v>66</v>
      </c>
      <c r="C59" s="18">
        <f>COUNTIF(F59:O59,"&gt;0")</f>
        <v>4</v>
      </c>
      <c r="D59" s="18">
        <f>SUM(LARGE(F59:O59,{1,2,3,4,5,6}))</f>
        <v>293</v>
      </c>
      <c r="E59" s="20">
        <f>SUM(F59:O59)/C59</f>
        <v>73.25</v>
      </c>
      <c r="F59" s="35">
        <v>70</v>
      </c>
      <c r="G59" s="35">
        <v>74</v>
      </c>
      <c r="H59" s="35">
        <v>0</v>
      </c>
      <c r="I59" s="36"/>
      <c r="J59" s="35">
        <v>0</v>
      </c>
      <c r="K59" s="35"/>
      <c r="L59" s="35">
        <v>75</v>
      </c>
      <c r="M59" s="35">
        <v>74</v>
      </c>
      <c r="N59" s="35">
        <v>0</v>
      </c>
      <c r="O59" s="35">
        <v>0</v>
      </c>
      <c r="P59" s="57">
        <v>76</v>
      </c>
      <c r="Q59" s="57">
        <v>62</v>
      </c>
    </row>
    <row r="60" spans="1:17" x14ac:dyDescent="0.4">
      <c r="A60" s="34">
        <v>10</v>
      </c>
      <c r="B60" s="34" t="s">
        <v>139</v>
      </c>
      <c r="C60" s="18">
        <f>COUNTIF(F60:O60,"&gt;0")</f>
        <v>1</v>
      </c>
      <c r="D60" s="18">
        <f>SUM(LARGE(F60:O60,{1,2,3,4,5,6}))</f>
        <v>73</v>
      </c>
      <c r="E60" s="20">
        <f>SUM(F60:O60)/C60</f>
        <v>73</v>
      </c>
      <c r="F60" s="35">
        <v>0</v>
      </c>
      <c r="G60" s="35">
        <v>0</v>
      </c>
      <c r="H60" s="35">
        <v>0</v>
      </c>
      <c r="I60" s="47">
        <v>73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1">
        <v>0</v>
      </c>
      <c r="P60" s="58"/>
      <c r="Q60" s="58"/>
    </row>
    <row r="61" spans="1:17" x14ac:dyDescent="0.4">
      <c r="A61" s="34">
        <v>11</v>
      </c>
      <c r="B61" s="34" t="s">
        <v>108</v>
      </c>
      <c r="C61" s="18">
        <f>COUNTIF(F61:O61,"&gt;0")</f>
        <v>1</v>
      </c>
      <c r="D61" s="18">
        <f>SUM(LARGE(F61:O61,{1,2,3,4,5,6}))</f>
        <v>73</v>
      </c>
      <c r="E61" s="20">
        <f>SUM(F61:O61)/C61</f>
        <v>73</v>
      </c>
      <c r="F61" s="35">
        <v>0</v>
      </c>
      <c r="G61" s="35">
        <v>73</v>
      </c>
      <c r="H61" s="35">
        <v>0</v>
      </c>
      <c r="I61" s="47">
        <v>0</v>
      </c>
      <c r="J61" s="35">
        <v>0</v>
      </c>
      <c r="K61" s="31">
        <v>0</v>
      </c>
      <c r="L61" s="35">
        <v>0</v>
      </c>
      <c r="M61" s="35">
        <v>0</v>
      </c>
      <c r="N61" s="35">
        <v>0</v>
      </c>
      <c r="O61" s="35">
        <v>0</v>
      </c>
      <c r="P61" s="58"/>
      <c r="Q61" s="58"/>
    </row>
    <row r="62" spans="1:17" x14ac:dyDescent="0.4">
      <c r="A62" s="34">
        <v>12</v>
      </c>
      <c r="B62" s="34" t="s">
        <v>12</v>
      </c>
      <c r="C62" s="18">
        <f>COUNTIF(F62:P62,"&gt;0")</f>
        <v>7</v>
      </c>
      <c r="D62" s="18">
        <f>SUM(LARGE(F62:P62,{1,2,3,4,5,6}))</f>
        <v>445</v>
      </c>
      <c r="E62" s="20">
        <f>SUM(F62:P62)/C62</f>
        <v>73</v>
      </c>
      <c r="F62" s="35">
        <v>0</v>
      </c>
      <c r="G62" s="35">
        <v>66</v>
      </c>
      <c r="H62" s="35">
        <v>68</v>
      </c>
      <c r="I62" s="36"/>
      <c r="J62" s="35">
        <v>71</v>
      </c>
      <c r="K62" s="35">
        <v>72</v>
      </c>
      <c r="L62" s="35">
        <v>74</v>
      </c>
      <c r="M62" s="35">
        <v>0</v>
      </c>
      <c r="N62" s="35">
        <v>78</v>
      </c>
      <c r="O62" s="35"/>
      <c r="P62" s="57">
        <v>82</v>
      </c>
      <c r="Q62" s="57">
        <v>44</v>
      </c>
    </row>
    <row r="63" spans="1:17" x14ac:dyDescent="0.4">
      <c r="A63" s="34">
        <v>13</v>
      </c>
      <c r="B63" s="34" t="s">
        <v>122</v>
      </c>
      <c r="C63" s="18">
        <f t="shared" ref="C63:C68" si="4">COUNTIF(F63:O63,"&gt;0")</f>
        <v>2</v>
      </c>
      <c r="D63" s="18">
        <f>SUM(LARGE(F63:O63,{1,2,3,4,5,6}))</f>
        <v>144</v>
      </c>
      <c r="E63" s="20">
        <f t="shared" ref="E63:E68" si="5">SUM(F63:O63)/C63</f>
        <v>72</v>
      </c>
      <c r="F63" s="35">
        <v>0</v>
      </c>
      <c r="G63" s="35">
        <v>0</v>
      </c>
      <c r="H63" s="35">
        <v>0</v>
      </c>
      <c r="I63" s="36">
        <v>72</v>
      </c>
      <c r="J63" s="35">
        <v>0</v>
      </c>
      <c r="K63" s="35">
        <v>0</v>
      </c>
      <c r="L63" s="35">
        <v>72</v>
      </c>
      <c r="M63" s="35"/>
      <c r="N63" s="31"/>
      <c r="O63" s="31">
        <v>0</v>
      </c>
      <c r="P63" s="57">
        <v>79</v>
      </c>
      <c r="Q63" s="57">
        <v>69</v>
      </c>
    </row>
    <row r="64" spans="1:17" x14ac:dyDescent="0.4">
      <c r="A64" s="34">
        <v>14</v>
      </c>
      <c r="B64" s="34" t="s">
        <v>128</v>
      </c>
      <c r="C64" s="18">
        <f t="shared" si="4"/>
        <v>2</v>
      </c>
      <c r="D64" s="18">
        <f>SUM(LARGE(F64:O64,{1,2,3,4,5,6}))</f>
        <v>139</v>
      </c>
      <c r="E64" s="20">
        <f t="shared" si="5"/>
        <v>69.5</v>
      </c>
      <c r="F64" s="35">
        <v>0</v>
      </c>
      <c r="G64" s="35">
        <v>0</v>
      </c>
      <c r="H64" s="35">
        <v>0</v>
      </c>
      <c r="I64" s="47">
        <v>68</v>
      </c>
      <c r="J64" s="35">
        <v>0</v>
      </c>
      <c r="K64" s="35">
        <v>0</v>
      </c>
      <c r="L64" s="35">
        <v>0</v>
      </c>
      <c r="M64" s="35">
        <v>71</v>
      </c>
      <c r="N64" s="31">
        <v>0</v>
      </c>
      <c r="O64" s="35">
        <v>0</v>
      </c>
      <c r="P64" s="58"/>
      <c r="Q64" s="58"/>
    </row>
    <row r="65" spans="1:17" x14ac:dyDescent="0.4">
      <c r="A65" s="34">
        <v>15</v>
      </c>
      <c r="B65" s="34" t="s">
        <v>149</v>
      </c>
      <c r="C65" s="18">
        <f t="shared" si="4"/>
        <v>1</v>
      </c>
      <c r="D65" s="18">
        <f>SUM(LARGE(F65:O65,{1,2,3,4,5,6}))</f>
        <v>12</v>
      </c>
      <c r="E65" s="20">
        <f t="shared" si="5"/>
        <v>12</v>
      </c>
      <c r="F65" s="35">
        <v>0</v>
      </c>
      <c r="G65" s="35">
        <v>0</v>
      </c>
      <c r="H65" s="35">
        <v>0</v>
      </c>
      <c r="I65" s="36">
        <v>12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58"/>
      <c r="Q65" s="58"/>
    </row>
    <row r="66" spans="1:17" ht="13" thickBot="1" x14ac:dyDescent="0.45">
      <c r="A66" s="37">
        <v>16</v>
      </c>
      <c r="B66" s="37" t="s">
        <v>76</v>
      </c>
      <c r="C66" s="38">
        <f t="shared" si="4"/>
        <v>4</v>
      </c>
      <c r="D66" s="38">
        <f>SUM(LARGE(F66:O66,{1,2,3,4,5,6}))</f>
        <v>288</v>
      </c>
      <c r="E66" s="39">
        <f t="shared" si="5"/>
        <v>72</v>
      </c>
      <c r="F66" s="48"/>
      <c r="G66" s="40">
        <v>0</v>
      </c>
      <c r="H66" s="48">
        <v>81</v>
      </c>
      <c r="I66" s="41">
        <v>59</v>
      </c>
      <c r="J66" s="40">
        <v>0</v>
      </c>
      <c r="K66" s="40">
        <v>79</v>
      </c>
      <c r="L66" s="40">
        <v>0</v>
      </c>
      <c r="M66" s="40"/>
      <c r="N66" s="40">
        <v>69</v>
      </c>
      <c r="O66" s="40">
        <v>0</v>
      </c>
      <c r="P66" s="59">
        <v>86</v>
      </c>
      <c r="Q66" s="59">
        <v>40</v>
      </c>
    </row>
    <row r="67" spans="1:17" ht="13" thickTop="1" x14ac:dyDescent="0.4">
      <c r="A67" s="42">
        <v>1</v>
      </c>
      <c r="B67" s="42" t="s">
        <v>97</v>
      </c>
      <c r="C67" s="43">
        <f t="shared" si="4"/>
        <v>1</v>
      </c>
      <c r="D67" s="43">
        <f>SUM(LARGE(F67:O67,{1,2,3,4,5,6}))</f>
        <v>70</v>
      </c>
      <c r="E67" s="44">
        <f t="shared" si="5"/>
        <v>70</v>
      </c>
      <c r="F67" s="45">
        <v>0</v>
      </c>
      <c r="G67" s="45">
        <v>0</v>
      </c>
      <c r="H67" s="45">
        <v>0</v>
      </c>
      <c r="I67" s="46">
        <v>0</v>
      </c>
      <c r="J67" s="45">
        <v>70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61"/>
      <c r="Q67" s="61"/>
    </row>
    <row r="68" spans="1:17" x14ac:dyDescent="0.4">
      <c r="A68" s="34">
        <v>2</v>
      </c>
      <c r="B68" s="34" t="s">
        <v>10</v>
      </c>
      <c r="C68" s="18">
        <f t="shared" si="4"/>
        <v>1</v>
      </c>
      <c r="D68" s="18">
        <f>SUM(LARGE(F68:O68,{1,2,3,4,5,6}))</f>
        <v>70</v>
      </c>
      <c r="E68" s="20">
        <f t="shared" si="5"/>
        <v>70</v>
      </c>
      <c r="F68" s="35"/>
      <c r="G68" s="35">
        <v>70</v>
      </c>
      <c r="H68" s="35"/>
      <c r="I68" s="47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1">
        <v>0</v>
      </c>
      <c r="P68" s="57">
        <v>74</v>
      </c>
      <c r="Q68" s="57">
        <v>65</v>
      </c>
    </row>
    <row r="69" spans="1:17" x14ac:dyDescent="0.4">
      <c r="A69" s="34">
        <v>3</v>
      </c>
      <c r="B69" s="34" t="s">
        <v>116</v>
      </c>
      <c r="C69" s="18">
        <f>COUNTIF(F69:Q69,"&gt;0")</f>
        <v>4</v>
      </c>
      <c r="D69" s="18">
        <f>SUM(LARGE(F69:Q69,{1,2,3,4,5,6}))</f>
        <v>279</v>
      </c>
      <c r="E69" s="20">
        <f>SUM(F69:Q69)/C69</f>
        <v>69.75</v>
      </c>
      <c r="F69" s="31">
        <v>0</v>
      </c>
      <c r="G69" s="35">
        <v>0</v>
      </c>
      <c r="H69" s="35">
        <v>0</v>
      </c>
      <c r="I69" s="36">
        <v>70</v>
      </c>
      <c r="J69" s="35" t="s">
        <v>109</v>
      </c>
      <c r="K69" s="35">
        <v>0</v>
      </c>
      <c r="L69" s="35" t="s">
        <v>109</v>
      </c>
      <c r="M69" s="31">
        <v>70</v>
      </c>
      <c r="N69" s="35"/>
      <c r="O69" s="35"/>
      <c r="P69" s="57">
        <v>75</v>
      </c>
      <c r="Q69" s="57">
        <v>64</v>
      </c>
    </row>
    <row r="70" spans="1:17" x14ac:dyDescent="0.4">
      <c r="A70" s="34">
        <v>4</v>
      </c>
      <c r="B70" s="34" t="s">
        <v>23</v>
      </c>
      <c r="C70" s="18">
        <f>COUNTIF(F70:O70,"&gt;0")</f>
        <v>5</v>
      </c>
      <c r="D70" s="18">
        <f>SUM(LARGE(F70:O70,{1,2,3,4,5,6}))</f>
        <v>344</v>
      </c>
      <c r="E70" s="20">
        <f>SUM(F70:O70)/C70</f>
        <v>68.8</v>
      </c>
      <c r="F70" s="35">
        <v>69</v>
      </c>
      <c r="G70" s="35">
        <v>67</v>
      </c>
      <c r="H70" s="35">
        <v>69</v>
      </c>
      <c r="I70" s="36"/>
      <c r="J70" s="35">
        <v>0</v>
      </c>
      <c r="K70" s="35">
        <v>71</v>
      </c>
      <c r="L70" s="35">
        <v>0</v>
      </c>
      <c r="M70" s="35">
        <v>68</v>
      </c>
      <c r="N70" s="35"/>
      <c r="O70" s="35">
        <v>0</v>
      </c>
      <c r="P70" s="57">
        <v>77</v>
      </c>
      <c r="Q70" s="57">
        <v>51</v>
      </c>
    </row>
    <row r="71" spans="1:17" x14ac:dyDescent="0.4">
      <c r="A71" s="34">
        <v>5</v>
      </c>
      <c r="B71" s="34" t="s">
        <v>92</v>
      </c>
      <c r="C71" s="18">
        <f>COUNTIF(F71:P71,"&gt;0")</f>
        <v>9</v>
      </c>
      <c r="D71" s="18">
        <f>SUM(LARGE(F71:P71,{1,2,3,4,5,6}))</f>
        <v>421</v>
      </c>
      <c r="E71" s="20">
        <f>SUM(F71:P71)/C71</f>
        <v>67.777777777777771</v>
      </c>
      <c r="F71" s="31">
        <v>64</v>
      </c>
      <c r="G71" s="35">
        <v>72</v>
      </c>
      <c r="H71" s="35">
        <v>65</v>
      </c>
      <c r="I71" s="36"/>
      <c r="J71" s="35">
        <v>67</v>
      </c>
      <c r="K71" s="35">
        <v>67</v>
      </c>
      <c r="L71" s="35">
        <v>71</v>
      </c>
      <c r="M71" s="35">
        <v>60</v>
      </c>
      <c r="N71" s="31">
        <v>70</v>
      </c>
      <c r="O71" s="35"/>
      <c r="P71" s="57">
        <v>74</v>
      </c>
      <c r="Q71" s="57">
        <v>38</v>
      </c>
    </row>
    <row r="72" spans="1:17" x14ac:dyDescent="0.4">
      <c r="A72" s="34">
        <v>6</v>
      </c>
      <c r="B72" s="34" t="s">
        <v>13</v>
      </c>
      <c r="C72" s="18">
        <f t="shared" ref="C72:C80" si="6">COUNTIF(F72:O72,"&gt;0")</f>
        <v>4</v>
      </c>
      <c r="D72" s="18">
        <f>SUM(LARGE(F72:O72,{1,2,3,4,5,6}))</f>
        <v>270</v>
      </c>
      <c r="E72" s="20">
        <f t="shared" ref="E72:E80" si="7">SUM(F72:O72)/C72</f>
        <v>67.5</v>
      </c>
      <c r="F72" s="35"/>
      <c r="G72" s="35">
        <v>0</v>
      </c>
      <c r="H72" s="35">
        <v>66</v>
      </c>
      <c r="I72" s="36">
        <v>0</v>
      </c>
      <c r="J72" s="35">
        <v>0</v>
      </c>
      <c r="K72" s="35">
        <v>68</v>
      </c>
      <c r="L72" s="35">
        <v>70</v>
      </c>
      <c r="M72" s="35">
        <v>66</v>
      </c>
      <c r="N72" s="35"/>
      <c r="O72" s="35">
        <v>0</v>
      </c>
      <c r="P72" s="57">
        <v>72</v>
      </c>
      <c r="Q72" s="57">
        <v>53</v>
      </c>
    </row>
    <row r="73" spans="1:17" x14ac:dyDescent="0.4">
      <c r="A73" s="34">
        <v>8</v>
      </c>
      <c r="B73" s="34" t="s">
        <v>114</v>
      </c>
      <c r="C73" s="18">
        <f t="shared" si="6"/>
        <v>4</v>
      </c>
      <c r="D73" s="18">
        <f>SUM(LARGE(F73:O73,{1,2,3,4,5,6}))</f>
        <v>265</v>
      </c>
      <c r="E73" s="20">
        <f t="shared" si="7"/>
        <v>66.25</v>
      </c>
      <c r="F73" s="31">
        <v>0</v>
      </c>
      <c r="G73" s="35">
        <v>0</v>
      </c>
      <c r="H73" s="35"/>
      <c r="I73" s="36">
        <v>76</v>
      </c>
      <c r="J73" s="35">
        <v>69</v>
      </c>
      <c r="K73" s="35"/>
      <c r="L73" s="35">
        <v>59</v>
      </c>
      <c r="M73" s="35">
        <v>0</v>
      </c>
      <c r="N73" s="35">
        <v>61</v>
      </c>
      <c r="O73" s="35">
        <v>0</v>
      </c>
      <c r="P73" s="57">
        <v>73</v>
      </c>
      <c r="Q73" s="57">
        <v>45</v>
      </c>
    </row>
    <row r="74" spans="1:17" x14ac:dyDescent="0.4">
      <c r="A74" s="34">
        <v>9</v>
      </c>
      <c r="B74" s="34" t="s">
        <v>45</v>
      </c>
      <c r="C74" s="18">
        <f t="shared" si="6"/>
        <v>4</v>
      </c>
      <c r="D74" s="18">
        <f>SUM(LARGE(F74:O74,{1,2,3,4,5,6}))</f>
        <v>265</v>
      </c>
      <c r="E74" s="20">
        <f t="shared" si="7"/>
        <v>66.25</v>
      </c>
      <c r="F74" s="35">
        <v>66</v>
      </c>
      <c r="G74" s="35">
        <v>0</v>
      </c>
      <c r="H74" s="35">
        <v>0</v>
      </c>
      <c r="I74" s="36"/>
      <c r="J74" s="35">
        <v>66</v>
      </c>
      <c r="K74" s="35">
        <v>66</v>
      </c>
      <c r="L74" s="35">
        <v>67</v>
      </c>
      <c r="M74" s="35">
        <v>0</v>
      </c>
      <c r="N74" s="35"/>
      <c r="O74" s="35">
        <v>0</v>
      </c>
      <c r="P74" s="57">
        <v>67</v>
      </c>
      <c r="Q74" s="57">
        <v>35</v>
      </c>
    </row>
    <row r="75" spans="1:17" x14ac:dyDescent="0.4">
      <c r="A75" s="34">
        <v>10</v>
      </c>
      <c r="B75" s="34" t="s">
        <v>94</v>
      </c>
      <c r="C75" s="18">
        <f t="shared" si="6"/>
        <v>2</v>
      </c>
      <c r="D75" s="18">
        <f>SUM(LARGE(F75:O75,{1,2,3,4,5,6}))</f>
        <v>131</v>
      </c>
      <c r="E75" s="20">
        <f t="shared" si="7"/>
        <v>65.5</v>
      </c>
      <c r="F75" s="35">
        <v>0</v>
      </c>
      <c r="G75" s="35">
        <v>71</v>
      </c>
      <c r="H75" s="35">
        <v>60</v>
      </c>
      <c r="I75" s="36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58"/>
      <c r="Q75" s="58"/>
    </row>
    <row r="76" spans="1:17" x14ac:dyDescent="0.4">
      <c r="A76" s="34">
        <v>11</v>
      </c>
      <c r="B76" s="34" t="s">
        <v>51</v>
      </c>
      <c r="C76" s="18">
        <f t="shared" si="6"/>
        <v>1</v>
      </c>
      <c r="D76" s="18">
        <f>SUM(LARGE(F76:O76,{1,2,3,4,5,6}))</f>
        <v>65</v>
      </c>
      <c r="E76" s="20">
        <f t="shared" si="7"/>
        <v>65</v>
      </c>
      <c r="F76" s="35">
        <v>0</v>
      </c>
      <c r="G76" s="35">
        <v>0</v>
      </c>
      <c r="H76" s="31">
        <v>0</v>
      </c>
      <c r="I76" s="36"/>
      <c r="J76" s="35">
        <v>0</v>
      </c>
      <c r="K76" s="31">
        <v>65</v>
      </c>
      <c r="L76" s="35"/>
      <c r="M76" s="35">
        <v>0</v>
      </c>
      <c r="N76" s="35">
        <v>0</v>
      </c>
      <c r="O76" s="35">
        <v>0</v>
      </c>
      <c r="P76" s="57">
        <v>73</v>
      </c>
      <c r="Q76" s="57">
        <v>49</v>
      </c>
    </row>
    <row r="77" spans="1:17" x14ac:dyDescent="0.4">
      <c r="A77" s="34">
        <v>12</v>
      </c>
      <c r="B77" s="34" t="s">
        <v>123</v>
      </c>
      <c r="C77" s="18">
        <f t="shared" si="6"/>
        <v>3</v>
      </c>
      <c r="D77" s="18">
        <f>SUM(LARGE(F77:O77,{1,2,3,4,5,6}))</f>
        <v>193</v>
      </c>
      <c r="E77" s="20">
        <f t="shared" si="7"/>
        <v>64.333333333333329</v>
      </c>
      <c r="F77" s="31">
        <v>0</v>
      </c>
      <c r="G77" s="35">
        <v>0</v>
      </c>
      <c r="H77" s="35">
        <v>0</v>
      </c>
      <c r="I77" s="36">
        <v>64</v>
      </c>
      <c r="J77" s="35">
        <v>0</v>
      </c>
      <c r="K77" s="31">
        <v>0</v>
      </c>
      <c r="L77" s="35">
        <v>66</v>
      </c>
      <c r="M77" s="35">
        <v>63</v>
      </c>
      <c r="N77" s="35">
        <v>0</v>
      </c>
      <c r="O77" s="35">
        <v>0</v>
      </c>
      <c r="P77" s="58"/>
      <c r="Q77" s="58"/>
    </row>
    <row r="78" spans="1:17" x14ac:dyDescent="0.4">
      <c r="A78" s="34">
        <v>13</v>
      </c>
      <c r="B78" s="34" t="s">
        <v>61</v>
      </c>
      <c r="C78" s="18">
        <f t="shared" si="6"/>
        <v>1</v>
      </c>
      <c r="D78" s="18">
        <f>SUM(LARGE(F78:O78,{1,2,3,4,5,6}))</f>
        <v>64</v>
      </c>
      <c r="E78" s="20">
        <f t="shared" si="7"/>
        <v>64</v>
      </c>
      <c r="F78" s="35">
        <v>0</v>
      </c>
      <c r="G78" s="35">
        <v>0</v>
      </c>
      <c r="H78" s="35">
        <v>0</v>
      </c>
      <c r="I78" s="36">
        <v>0</v>
      </c>
      <c r="J78" s="35">
        <v>64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58"/>
      <c r="Q78" s="58"/>
    </row>
    <row r="79" spans="1:17" x14ac:dyDescent="0.4">
      <c r="A79" s="34">
        <v>14</v>
      </c>
      <c r="B79" s="34" t="s">
        <v>99</v>
      </c>
      <c r="C79" s="18">
        <f t="shared" si="6"/>
        <v>6</v>
      </c>
      <c r="D79" s="18">
        <f>SUM(LARGE(F79:O79,{1,2,3,4,5,6}))</f>
        <v>384</v>
      </c>
      <c r="E79" s="20">
        <f t="shared" si="7"/>
        <v>64</v>
      </c>
      <c r="F79" s="35"/>
      <c r="G79" s="35">
        <v>63</v>
      </c>
      <c r="H79" s="35">
        <v>63</v>
      </c>
      <c r="I79" s="47">
        <v>63</v>
      </c>
      <c r="J79" s="35">
        <v>68</v>
      </c>
      <c r="K79" s="35"/>
      <c r="L79" s="31">
        <v>63</v>
      </c>
      <c r="M79" s="35">
        <v>64</v>
      </c>
      <c r="N79" s="35">
        <v>0</v>
      </c>
      <c r="O79" s="35">
        <v>0</v>
      </c>
      <c r="P79" s="57">
        <v>69</v>
      </c>
      <c r="Q79" s="57">
        <v>56</v>
      </c>
    </row>
    <row r="80" spans="1:17" ht="13" thickBot="1" x14ac:dyDescent="0.45">
      <c r="A80" s="37">
        <v>15</v>
      </c>
      <c r="B80" s="37" t="s">
        <v>98</v>
      </c>
      <c r="C80" s="38">
        <f t="shared" si="6"/>
        <v>8</v>
      </c>
      <c r="D80" s="38">
        <f>SUM(LARGE(F80:O80,{1,2,3,4,5,6}))</f>
        <v>386</v>
      </c>
      <c r="E80" s="39">
        <f t="shared" si="7"/>
        <v>63.375</v>
      </c>
      <c r="F80" s="40"/>
      <c r="G80" s="40">
        <v>61</v>
      </c>
      <c r="H80" s="40">
        <v>61</v>
      </c>
      <c r="I80" s="41">
        <v>60</v>
      </c>
      <c r="J80" s="40">
        <v>63</v>
      </c>
      <c r="K80" s="40">
        <v>62</v>
      </c>
      <c r="L80" s="40">
        <v>64</v>
      </c>
      <c r="M80" s="40">
        <v>65</v>
      </c>
      <c r="N80" s="40">
        <v>71</v>
      </c>
      <c r="O80" s="40"/>
      <c r="P80" s="59">
        <v>79</v>
      </c>
      <c r="Q80" s="59">
        <v>59</v>
      </c>
    </row>
    <row r="81" spans="1:17" ht="13" thickTop="1" x14ac:dyDescent="0.4">
      <c r="A81" s="42">
        <v>1</v>
      </c>
      <c r="B81" s="42" t="s">
        <v>50</v>
      </c>
      <c r="C81" s="43">
        <f>COUNTIF(F81:P81,"&gt;0")</f>
        <v>7</v>
      </c>
      <c r="D81" s="43">
        <f>SUM(LARGE(F81:P81,{1,2,3,4,5,6}))</f>
        <v>387</v>
      </c>
      <c r="E81" s="44">
        <f>SUM(F81:P81)/C81</f>
        <v>63.285714285714285</v>
      </c>
      <c r="F81" s="45">
        <v>0</v>
      </c>
      <c r="G81" s="45">
        <v>59</v>
      </c>
      <c r="H81" s="45">
        <v>58</v>
      </c>
      <c r="I81" s="49"/>
      <c r="J81" s="45">
        <v>65</v>
      </c>
      <c r="K81" s="45">
        <v>64</v>
      </c>
      <c r="L81" s="45">
        <v>56</v>
      </c>
      <c r="M81" s="45">
        <v>0</v>
      </c>
      <c r="N81" s="50">
        <v>63</v>
      </c>
      <c r="O81" s="45"/>
      <c r="P81" s="60">
        <v>78</v>
      </c>
      <c r="Q81" s="60">
        <v>34</v>
      </c>
    </row>
    <row r="82" spans="1:17" x14ac:dyDescent="0.4">
      <c r="A82" s="34">
        <v>2</v>
      </c>
      <c r="B82" s="34" t="s">
        <v>127</v>
      </c>
      <c r="C82" s="18">
        <f>COUNTIF(F82:O82,"&gt;0")</f>
        <v>2</v>
      </c>
      <c r="D82" s="18">
        <f>SUM(LARGE(F82:O82,{1,2,3,4,5,6}))</f>
        <v>126</v>
      </c>
      <c r="E82" s="20">
        <f>SUM(F82:O82)/C82</f>
        <v>63</v>
      </c>
      <c r="F82" s="35">
        <v>0</v>
      </c>
      <c r="G82" s="35">
        <v>0</v>
      </c>
      <c r="H82" s="35">
        <v>0</v>
      </c>
      <c r="I82" s="47">
        <v>0</v>
      </c>
      <c r="J82" s="35">
        <v>0</v>
      </c>
      <c r="K82" s="35">
        <v>0</v>
      </c>
      <c r="L82" s="35">
        <v>69</v>
      </c>
      <c r="M82" s="35">
        <v>57</v>
      </c>
      <c r="N82" s="35">
        <v>0</v>
      </c>
      <c r="O82" s="31">
        <v>0</v>
      </c>
      <c r="P82" s="58"/>
      <c r="Q82" s="58"/>
    </row>
    <row r="83" spans="1:17" x14ac:dyDescent="0.4">
      <c r="A83" s="34">
        <v>3</v>
      </c>
      <c r="B83" s="34" t="s">
        <v>34</v>
      </c>
      <c r="C83" s="18">
        <f>COUNTIF(F83:P83,"&gt;0")</f>
        <v>8</v>
      </c>
      <c r="D83" s="18">
        <f>SUM(LARGE(F83:P83,{1,2,3,4,5,6}))</f>
        <v>382</v>
      </c>
      <c r="E83" s="20">
        <f>SUM(F83:P83)/C83</f>
        <v>62.125</v>
      </c>
      <c r="F83" s="35">
        <v>60</v>
      </c>
      <c r="G83" s="35">
        <v>62</v>
      </c>
      <c r="H83" s="35">
        <v>64</v>
      </c>
      <c r="I83" s="47"/>
      <c r="J83" s="35">
        <v>0</v>
      </c>
      <c r="K83" s="35">
        <v>57</v>
      </c>
      <c r="L83" s="31">
        <v>58</v>
      </c>
      <c r="M83" s="35">
        <v>62</v>
      </c>
      <c r="N83" s="35">
        <v>58</v>
      </c>
      <c r="O83" s="35"/>
      <c r="P83" s="57">
        <v>76</v>
      </c>
      <c r="Q83" s="57">
        <v>46</v>
      </c>
    </row>
    <row r="84" spans="1:17" x14ac:dyDescent="0.4">
      <c r="A84" s="34">
        <v>4</v>
      </c>
      <c r="B84" s="5" t="s">
        <v>155</v>
      </c>
      <c r="C84" s="18">
        <f t="shared" ref="C84:C131" si="8">COUNTIF(F84:O84,"&gt;0")</f>
        <v>2</v>
      </c>
      <c r="D84" s="18">
        <f>SUM(LARGE(F84:O84,{1,2,3,4,5,6}))</f>
        <v>124</v>
      </c>
      <c r="E84" s="20">
        <f t="shared" ref="E84:E131" si="9">SUM(F84:O84)/C84</f>
        <v>62</v>
      </c>
      <c r="F84" s="35">
        <v>0</v>
      </c>
      <c r="G84" s="35">
        <v>0</v>
      </c>
      <c r="H84" s="35">
        <v>0</v>
      </c>
      <c r="I84" s="47">
        <v>56</v>
      </c>
      <c r="J84" s="35">
        <v>0</v>
      </c>
      <c r="K84" s="35" t="s">
        <v>109</v>
      </c>
      <c r="L84" s="35" t="s">
        <v>109</v>
      </c>
      <c r="M84" s="35" t="s">
        <v>109</v>
      </c>
      <c r="N84" s="35">
        <v>68</v>
      </c>
      <c r="O84" s="31">
        <v>0</v>
      </c>
      <c r="P84" s="58"/>
      <c r="Q84" s="58"/>
    </row>
    <row r="85" spans="1:17" x14ac:dyDescent="0.4">
      <c r="A85" s="34">
        <v>5</v>
      </c>
      <c r="B85" s="34" t="s">
        <v>73</v>
      </c>
      <c r="C85" s="18">
        <f t="shared" si="8"/>
        <v>5</v>
      </c>
      <c r="D85" s="18">
        <f>SUM(LARGE(F85:O85,{1,2,3,4,5,6}))</f>
        <v>310</v>
      </c>
      <c r="E85" s="20">
        <f t="shared" si="9"/>
        <v>62</v>
      </c>
      <c r="F85" s="35">
        <v>63</v>
      </c>
      <c r="G85" s="35">
        <v>0</v>
      </c>
      <c r="H85" s="35">
        <v>59</v>
      </c>
      <c r="I85" s="36"/>
      <c r="J85" s="35">
        <v>0</v>
      </c>
      <c r="K85" s="35">
        <v>61</v>
      </c>
      <c r="L85" s="35"/>
      <c r="M85" s="35">
        <v>61</v>
      </c>
      <c r="N85" s="35">
        <v>66</v>
      </c>
      <c r="O85" s="35">
        <v>0</v>
      </c>
      <c r="P85" s="57">
        <v>68</v>
      </c>
      <c r="Q85" s="57">
        <v>42</v>
      </c>
    </row>
    <row r="86" spans="1:17" x14ac:dyDescent="0.4">
      <c r="A86" s="34">
        <v>6</v>
      </c>
      <c r="B86" s="34" t="s">
        <v>55</v>
      </c>
      <c r="C86" s="18">
        <f t="shared" si="8"/>
        <v>3</v>
      </c>
      <c r="D86" s="18">
        <f>SUM(LARGE(F86:O86,{1,2,3,4,5,6}))</f>
        <v>181</v>
      </c>
      <c r="E86" s="20">
        <f t="shared" si="9"/>
        <v>60.333333333333336</v>
      </c>
      <c r="F86" s="35">
        <v>0</v>
      </c>
      <c r="G86" s="35">
        <v>0</v>
      </c>
      <c r="H86" s="35">
        <v>0</v>
      </c>
      <c r="I86" s="36"/>
      <c r="J86" s="35">
        <v>0</v>
      </c>
      <c r="K86" s="35">
        <v>58</v>
      </c>
      <c r="L86" s="35">
        <v>65</v>
      </c>
      <c r="M86" s="35">
        <v>58</v>
      </c>
      <c r="N86" s="35"/>
      <c r="O86" s="35">
        <v>0</v>
      </c>
      <c r="P86" s="57">
        <v>65</v>
      </c>
      <c r="Q86" s="57">
        <v>39</v>
      </c>
    </row>
    <row r="87" spans="1:17" x14ac:dyDescent="0.4">
      <c r="A87" s="34">
        <v>7</v>
      </c>
      <c r="B87" s="34" t="s">
        <v>131</v>
      </c>
      <c r="C87" s="18">
        <f t="shared" si="8"/>
        <v>2</v>
      </c>
      <c r="D87" s="18">
        <f>SUM(LARGE(F87:O87,{1,2,3,4,5,6}))</f>
        <v>118</v>
      </c>
      <c r="E87" s="20">
        <f t="shared" si="9"/>
        <v>59</v>
      </c>
      <c r="F87" s="35">
        <v>0</v>
      </c>
      <c r="G87" s="35">
        <v>0</v>
      </c>
      <c r="H87" s="35">
        <v>0</v>
      </c>
      <c r="I87" s="36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48</v>
      </c>
      <c r="O87" s="35">
        <v>70</v>
      </c>
      <c r="P87" s="58"/>
      <c r="Q87" s="58"/>
    </row>
    <row r="88" spans="1:17" x14ac:dyDescent="0.4">
      <c r="A88" s="34">
        <v>8</v>
      </c>
      <c r="B88" s="34" t="s">
        <v>81</v>
      </c>
      <c r="C88" s="18">
        <f t="shared" si="8"/>
        <v>2</v>
      </c>
      <c r="D88" s="18">
        <f>SUM(LARGE(F88:O88,{1,2,3,4,5,6}))</f>
        <v>116</v>
      </c>
      <c r="E88" s="20">
        <f t="shared" si="9"/>
        <v>58</v>
      </c>
      <c r="F88" s="35">
        <v>61</v>
      </c>
      <c r="G88" s="35">
        <v>0</v>
      </c>
      <c r="H88" s="35">
        <v>0</v>
      </c>
      <c r="I88" s="47">
        <v>0</v>
      </c>
      <c r="J88" s="35"/>
      <c r="K88" s="35">
        <v>0</v>
      </c>
      <c r="L88" s="35">
        <v>0</v>
      </c>
      <c r="M88" s="35"/>
      <c r="N88" s="35">
        <v>55</v>
      </c>
      <c r="O88" s="35">
        <v>0</v>
      </c>
      <c r="P88" s="57">
        <v>62</v>
      </c>
      <c r="Q88" s="57">
        <v>52</v>
      </c>
    </row>
    <row r="89" spans="1:17" x14ac:dyDescent="0.4">
      <c r="A89" s="34">
        <v>9</v>
      </c>
      <c r="B89" s="34" t="s">
        <v>67</v>
      </c>
      <c r="C89" s="18">
        <f t="shared" si="8"/>
        <v>5</v>
      </c>
      <c r="D89" s="18">
        <f>SUM(LARGE(F89:O89,{1,2,3,4,5,6}))</f>
        <v>289</v>
      </c>
      <c r="E89" s="20">
        <f t="shared" si="9"/>
        <v>57.8</v>
      </c>
      <c r="F89" s="35">
        <v>55</v>
      </c>
      <c r="G89" s="35">
        <v>57</v>
      </c>
      <c r="H89" s="35">
        <v>57</v>
      </c>
      <c r="I89" s="36"/>
      <c r="J89" s="35">
        <v>0</v>
      </c>
      <c r="K89" s="35">
        <v>59</v>
      </c>
      <c r="L89" s="35">
        <v>61</v>
      </c>
      <c r="M89" s="35">
        <v>0</v>
      </c>
      <c r="N89" s="35"/>
      <c r="O89" s="35">
        <v>0</v>
      </c>
      <c r="P89" s="57">
        <v>62</v>
      </c>
      <c r="Q89" s="57">
        <v>41</v>
      </c>
    </row>
    <row r="90" spans="1:17" ht="13" thickBot="1" x14ac:dyDescent="0.45">
      <c r="A90" s="37">
        <v>10</v>
      </c>
      <c r="B90" s="37" t="s">
        <v>124</v>
      </c>
      <c r="C90" s="38">
        <f t="shared" si="8"/>
        <v>2</v>
      </c>
      <c r="D90" s="38">
        <f>SUM(LARGE(F90:O90,{1,2,3,4,5,6}))</f>
        <v>115</v>
      </c>
      <c r="E90" s="39">
        <f t="shared" si="9"/>
        <v>57.5</v>
      </c>
      <c r="F90" s="40">
        <v>0</v>
      </c>
      <c r="G90" s="40">
        <v>0</v>
      </c>
      <c r="H90" s="40">
        <v>0</v>
      </c>
      <c r="I90" s="41">
        <v>53</v>
      </c>
      <c r="J90" s="48">
        <v>0</v>
      </c>
      <c r="K90" s="40">
        <v>0</v>
      </c>
      <c r="L90" s="40">
        <v>62</v>
      </c>
      <c r="M90" s="48">
        <v>0</v>
      </c>
      <c r="N90" s="40">
        <v>0</v>
      </c>
      <c r="O90" s="40">
        <v>0</v>
      </c>
      <c r="P90" s="62"/>
      <c r="Q90" s="62"/>
    </row>
    <row r="91" spans="1:17" ht="13" thickTop="1" x14ac:dyDescent="0.4">
      <c r="A91" s="42">
        <v>1</v>
      </c>
      <c r="B91" s="42" t="s">
        <v>83</v>
      </c>
      <c r="C91" s="43">
        <f t="shared" si="8"/>
        <v>3</v>
      </c>
      <c r="D91" s="43">
        <f>SUM(LARGE(F91:O91,{1,2,3,4,5,6}))</f>
        <v>172</v>
      </c>
      <c r="E91" s="44">
        <f t="shared" si="9"/>
        <v>57.333333333333336</v>
      </c>
      <c r="F91" s="45">
        <v>0</v>
      </c>
      <c r="G91" s="45">
        <v>69</v>
      </c>
      <c r="H91" s="45">
        <v>72</v>
      </c>
      <c r="I91" s="46">
        <v>31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61"/>
      <c r="Q91" s="61"/>
    </row>
    <row r="92" spans="1:17" x14ac:dyDescent="0.4">
      <c r="A92" s="34">
        <v>2</v>
      </c>
      <c r="B92" s="34" t="s">
        <v>140</v>
      </c>
      <c r="C92" s="18">
        <f t="shared" si="8"/>
        <v>1</v>
      </c>
      <c r="D92" s="18">
        <f>SUM(LARGE(F92:O92,{1,2,3,4,5,6}))</f>
        <v>57</v>
      </c>
      <c r="E92" s="20">
        <f t="shared" si="9"/>
        <v>57</v>
      </c>
      <c r="F92" s="35">
        <v>0</v>
      </c>
      <c r="G92" s="35">
        <v>0</v>
      </c>
      <c r="H92" s="31">
        <v>0</v>
      </c>
      <c r="I92" s="36">
        <v>57</v>
      </c>
      <c r="J92" s="35">
        <v>0</v>
      </c>
      <c r="K92" s="31">
        <v>0</v>
      </c>
      <c r="L92" s="35">
        <v>0</v>
      </c>
      <c r="M92" s="35">
        <v>0</v>
      </c>
      <c r="N92" s="35">
        <v>0</v>
      </c>
      <c r="O92" s="35">
        <v>0</v>
      </c>
      <c r="P92" s="58"/>
      <c r="Q92" s="58"/>
    </row>
    <row r="93" spans="1:17" x14ac:dyDescent="0.4">
      <c r="A93" s="34">
        <v>3</v>
      </c>
      <c r="B93" s="34" t="s">
        <v>110</v>
      </c>
      <c r="C93" s="18">
        <f t="shared" si="8"/>
        <v>3</v>
      </c>
      <c r="D93" s="18">
        <f>SUM(LARGE(F93:O93,{1,2,3,4,5,6}))</f>
        <v>170</v>
      </c>
      <c r="E93" s="20">
        <f t="shared" si="9"/>
        <v>56.666666666666664</v>
      </c>
      <c r="F93" s="35">
        <v>0</v>
      </c>
      <c r="G93" s="35">
        <v>54</v>
      </c>
      <c r="H93" s="35"/>
      <c r="I93" s="36">
        <v>0</v>
      </c>
      <c r="J93" s="35">
        <v>0</v>
      </c>
      <c r="K93" s="35"/>
      <c r="L93" s="35">
        <v>57</v>
      </c>
      <c r="M93" s="35">
        <v>59</v>
      </c>
      <c r="N93" s="35">
        <v>0</v>
      </c>
      <c r="O93" s="35">
        <v>0</v>
      </c>
      <c r="P93" s="57">
        <v>63</v>
      </c>
      <c r="Q93" s="57">
        <v>53</v>
      </c>
    </row>
    <row r="94" spans="1:17" x14ac:dyDescent="0.4">
      <c r="A94" s="34">
        <v>4</v>
      </c>
      <c r="B94" s="34" t="s">
        <v>89</v>
      </c>
      <c r="C94" s="18">
        <f t="shared" si="8"/>
        <v>3</v>
      </c>
      <c r="D94" s="18">
        <f>SUM(LARGE(F94:O94,{1,2,3,4,5,6}))</f>
        <v>168</v>
      </c>
      <c r="E94" s="20">
        <f t="shared" si="9"/>
        <v>56</v>
      </c>
      <c r="F94" s="35">
        <v>62</v>
      </c>
      <c r="G94" s="35">
        <v>0</v>
      </c>
      <c r="H94" s="35">
        <v>0</v>
      </c>
      <c r="I94" s="47"/>
      <c r="J94" s="35">
        <v>0</v>
      </c>
      <c r="K94" s="35">
        <v>0</v>
      </c>
      <c r="L94" s="35">
        <v>0</v>
      </c>
      <c r="M94" s="35">
        <v>47</v>
      </c>
      <c r="N94" s="31">
        <v>59</v>
      </c>
      <c r="O94" s="35"/>
      <c r="P94" s="57">
        <v>77</v>
      </c>
      <c r="Q94" s="57">
        <v>43</v>
      </c>
    </row>
    <row r="95" spans="1:17" x14ac:dyDescent="0.4">
      <c r="A95" s="34">
        <v>5</v>
      </c>
      <c r="B95" s="34" t="s">
        <v>113</v>
      </c>
      <c r="C95" s="18">
        <f t="shared" si="8"/>
        <v>2</v>
      </c>
      <c r="D95" s="18">
        <f>SUM(LARGE(F95:O95,{1,2,3,4,5,6}))</f>
        <v>112</v>
      </c>
      <c r="E95" s="20">
        <f t="shared" si="9"/>
        <v>56</v>
      </c>
      <c r="F95" s="35">
        <v>0</v>
      </c>
      <c r="G95" s="35">
        <v>0</v>
      </c>
      <c r="H95" s="35">
        <v>62</v>
      </c>
      <c r="I95" s="47">
        <v>0</v>
      </c>
      <c r="J95" s="35">
        <v>0</v>
      </c>
      <c r="K95" s="35">
        <v>0</v>
      </c>
      <c r="L95" s="35">
        <v>0</v>
      </c>
      <c r="M95" s="35">
        <v>0</v>
      </c>
      <c r="N95" s="31">
        <v>50</v>
      </c>
      <c r="O95" s="35">
        <v>0</v>
      </c>
      <c r="P95" s="58"/>
      <c r="Q95" s="58"/>
    </row>
    <row r="96" spans="1:17" x14ac:dyDescent="0.4">
      <c r="A96" s="34">
        <v>6</v>
      </c>
      <c r="B96" s="34" t="s">
        <v>31</v>
      </c>
      <c r="C96" s="18">
        <f t="shared" si="8"/>
        <v>3</v>
      </c>
      <c r="D96" s="18">
        <f>SUM(LARGE(F96:O96,{1,2,3,4,5,6}))</f>
        <v>166</v>
      </c>
      <c r="E96" s="20">
        <f t="shared" si="9"/>
        <v>55.333333333333336</v>
      </c>
      <c r="F96" s="35">
        <v>58</v>
      </c>
      <c r="G96" s="35">
        <v>0</v>
      </c>
      <c r="H96" s="35">
        <v>0</v>
      </c>
      <c r="I96" s="36"/>
      <c r="J96" s="35">
        <v>0</v>
      </c>
      <c r="K96" s="35">
        <v>53</v>
      </c>
      <c r="L96" s="35">
        <v>0</v>
      </c>
      <c r="M96" s="35">
        <v>55</v>
      </c>
      <c r="N96" s="35"/>
      <c r="O96" s="35">
        <v>0</v>
      </c>
      <c r="P96" s="57">
        <v>60</v>
      </c>
      <c r="Q96" s="57">
        <v>28</v>
      </c>
    </row>
    <row r="97" spans="1:17" x14ac:dyDescent="0.4">
      <c r="A97" s="34">
        <v>7</v>
      </c>
      <c r="B97" s="34" t="s">
        <v>28</v>
      </c>
      <c r="C97" s="18">
        <f t="shared" si="8"/>
        <v>2</v>
      </c>
      <c r="D97" s="18">
        <f>SUM(LARGE(F97:O97,{1,2,3,4,5,6}))</f>
        <v>110</v>
      </c>
      <c r="E97" s="20">
        <f t="shared" si="9"/>
        <v>55</v>
      </c>
      <c r="F97" s="35">
        <v>0</v>
      </c>
      <c r="G97" s="35">
        <v>64</v>
      </c>
      <c r="H97" s="35">
        <v>0</v>
      </c>
      <c r="I97" s="47"/>
      <c r="J97" s="35">
        <v>0</v>
      </c>
      <c r="K97" s="35">
        <v>0</v>
      </c>
      <c r="L97" s="35">
        <v>0</v>
      </c>
      <c r="M97" s="35">
        <v>46</v>
      </c>
      <c r="N97" s="31"/>
      <c r="O97" s="35">
        <v>0</v>
      </c>
      <c r="P97" s="57">
        <v>73</v>
      </c>
      <c r="Q97" s="57">
        <v>40</v>
      </c>
    </row>
    <row r="98" spans="1:17" x14ac:dyDescent="0.4">
      <c r="A98" s="34">
        <v>8</v>
      </c>
      <c r="B98" s="34" t="s">
        <v>74</v>
      </c>
      <c r="C98" s="18">
        <f t="shared" si="8"/>
        <v>1</v>
      </c>
      <c r="D98" s="18">
        <f>SUM(LARGE(F98:O98,{1,2,3,4,5,6}))</f>
        <v>55</v>
      </c>
      <c r="E98" s="20">
        <f t="shared" si="9"/>
        <v>55</v>
      </c>
      <c r="F98" s="35">
        <v>0</v>
      </c>
      <c r="G98" s="35">
        <v>0</v>
      </c>
      <c r="H98" s="35">
        <v>0</v>
      </c>
      <c r="I98" s="36">
        <v>0</v>
      </c>
      <c r="J98" s="35">
        <v>0</v>
      </c>
      <c r="K98" s="35">
        <v>0</v>
      </c>
      <c r="L98" s="35">
        <v>55</v>
      </c>
      <c r="M98" s="35">
        <v>0</v>
      </c>
      <c r="N98" s="35">
        <v>0</v>
      </c>
      <c r="O98" s="35">
        <v>0</v>
      </c>
      <c r="P98" s="58"/>
      <c r="Q98" s="58"/>
    </row>
    <row r="99" spans="1:17" x14ac:dyDescent="0.4">
      <c r="A99" s="34">
        <v>9</v>
      </c>
      <c r="B99" s="34" t="s">
        <v>88</v>
      </c>
      <c r="C99" s="18">
        <f t="shared" si="8"/>
        <v>2</v>
      </c>
      <c r="D99" s="18">
        <f>SUM(LARGE(F99:O99,{1,2,3,4,5,6}))</f>
        <v>109</v>
      </c>
      <c r="E99" s="20">
        <f t="shared" si="9"/>
        <v>54.5</v>
      </c>
      <c r="F99" s="35">
        <v>0</v>
      </c>
      <c r="G99" s="35">
        <v>0</v>
      </c>
      <c r="H99" s="31">
        <v>52</v>
      </c>
      <c r="I99" s="36">
        <v>0</v>
      </c>
      <c r="J99" s="35">
        <v>0</v>
      </c>
      <c r="K99" s="35"/>
      <c r="L99" s="35">
        <v>0</v>
      </c>
      <c r="M99" s="35">
        <v>0</v>
      </c>
      <c r="N99" s="31">
        <v>57</v>
      </c>
      <c r="O99" s="35"/>
      <c r="P99" s="57">
        <v>75</v>
      </c>
      <c r="Q99" s="57">
        <v>50</v>
      </c>
    </row>
    <row r="100" spans="1:17" x14ac:dyDescent="0.4">
      <c r="A100" s="34">
        <v>10</v>
      </c>
      <c r="B100" s="34" t="s">
        <v>25</v>
      </c>
      <c r="C100" s="18">
        <f t="shared" si="8"/>
        <v>8</v>
      </c>
      <c r="D100" s="18">
        <f>SUM(LARGE(F100:O100,{1,2,3,4,5,6}))</f>
        <v>334</v>
      </c>
      <c r="E100" s="20">
        <f t="shared" si="9"/>
        <v>54.375</v>
      </c>
      <c r="F100" s="35">
        <v>54</v>
      </c>
      <c r="G100" s="35">
        <v>56</v>
      </c>
      <c r="H100" s="35">
        <v>55</v>
      </c>
      <c r="I100" s="36"/>
      <c r="J100" s="35">
        <v>60</v>
      </c>
      <c r="K100" s="35">
        <v>55</v>
      </c>
      <c r="L100" s="35">
        <v>54</v>
      </c>
      <c r="M100" s="35">
        <v>49</v>
      </c>
      <c r="N100" s="35">
        <v>52</v>
      </c>
      <c r="O100" s="35"/>
      <c r="P100" s="57">
        <v>73</v>
      </c>
      <c r="Q100" s="57">
        <v>29</v>
      </c>
    </row>
    <row r="101" spans="1:17" ht="13" thickBot="1" x14ac:dyDescent="0.45">
      <c r="A101" s="37">
        <v>11</v>
      </c>
      <c r="B101" s="37" t="s">
        <v>141</v>
      </c>
      <c r="C101" s="38">
        <f t="shared" si="8"/>
        <v>1</v>
      </c>
      <c r="D101" s="38">
        <f>SUM(LARGE(F101:O101,{1,2,3,4,5,6}))</f>
        <v>54</v>
      </c>
      <c r="E101" s="39">
        <f t="shared" si="9"/>
        <v>54</v>
      </c>
      <c r="F101" s="40">
        <v>0</v>
      </c>
      <c r="G101" s="40">
        <v>0</v>
      </c>
      <c r="H101" s="40">
        <v>0</v>
      </c>
      <c r="I101" s="51">
        <v>54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62"/>
      <c r="Q101" s="62"/>
    </row>
    <row r="102" spans="1:17" ht="13" thickTop="1" x14ac:dyDescent="0.4">
      <c r="A102" s="34">
        <v>1</v>
      </c>
      <c r="B102" s="42" t="s">
        <v>117</v>
      </c>
      <c r="C102" s="43">
        <f t="shared" si="8"/>
        <v>1</v>
      </c>
      <c r="D102" s="43">
        <f>SUM(LARGE(F102:O102,{1,2,3,4,5,6}))</f>
        <v>54</v>
      </c>
      <c r="E102" s="44">
        <f t="shared" si="9"/>
        <v>54</v>
      </c>
      <c r="F102" s="45">
        <v>0</v>
      </c>
      <c r="G102" s="45">
        <v>0</v>
      </c>
      <c r="H102" s="45">
        <v>0</v>
      </c>
      <c r="I102" s="46"/>
      <c r="J102" s="45" t="s">
        <v>109</v>
      </c>
      <c r="K102" s="45">
        <v>0</v>
      </c>
      <c r="L102" s="45" t="s">
        <v>109</v>
      </c>
      <c r="M102" s="45"/>
      <c r="N102" s="45">
        <v>54</v>
      </c>
      <c r="O102" s="45">
        <v>0</v>
      </c>
      <c r="P102" s="60">
        <v>54</v>
      </c>
      <c r="Q102" s="60">
        <v>26</v>
      </c>
    </row>
    <row r="103" spans="1:17" x14ac:dyDescent="0.4">
      <c r="A103" s="34">
        <v>2</v>
      </c>
      <c r="B103" s="34" t="s">
        <v>22</v>
      </c>
      <c r="C103" s="18">
        <f t="shared" si="8"/>
        <v>6</v>
      </c>
      <c r="D103" s="18">
        <f>SUM(LARGE(F103:O103,{1,2,3,4,5,6}))</f>
        <v>322</v>
      </c>
      <c r="E103" s="20">
        <f t="shared" si="9"/>
        <v>53.666666666666664</v>
      </c>
      <c r="F103" s="35">
        <v>51</v>
      </c>
      <c r="G103" s="35">
        <v>58</v>
      </c>
      <c r="H103" s="35">
        <v>56</v>
      </c>
      <c r="I103" s="36"/>
      <c r="J103" s="35">
        <v>0</v>
      </c>
      <c r="K103" s="31">
        <v>54</v>
      </c>
      <c r="L103" s="35">
        <v>0</v>
      </c>
      <c r="M103" s="35">
        <v>50</v>
      </c>
      <c r="N103" s="35">
        <v>53</v>
      </c>
      <c r="O103" s="35"/>
      <c r="P103" s="57">
        <v>72</v>
      </c>
      <c r="Q103" s="57">
        <v>20</v>
      </c>
    </row>
    <row r="104" spans="1:17" x14ac:dyDescent="0.4">
      <c r="A104" s="34">
        <v>3</v>
      </c>
      <c r="B104" s="34" t="s">
        <v>106</v>
      </c>
      <c r="C104" s="18">
        <f t="shared" si="8"/>
        <v>5</v>
      </c>
      <c r="D104" s="18">
        <f>SUM(LARGE(F104:O104,{1,2,3,4,5,6}))</f>
        <v>267</v>
      </c>
      <c r="E104" s="20">
        <f t="shared" si="9"/>
        <v>53.4</v>
      </c>
      <c r="F104" s="35">
        <v>0</v>
      </c>
      <c r="G104" s="35">
        <v>53</v>
      </c>
      <c r="H104" s="35"/>
      <c r="I104" s="36">
        <v>45</v>
      </c>
      <c r="J104" s="35">
        <v>0</v>
      </c>
      <c r="K104" s="35">
        <v>60</v>
      </c>
      <c r="L104" s="35">
        <v>53</v>
      </c>
      <c r="M104" s="35">
        <v>56</v>
      </c>
      <c r="N104" s="35"/>
      <c r="O104" s="35">
        <v>0</v>
      </c>
      <c r="P104" s="57">
        <v>64</v>
      </c>
      <c r="Q104" s="57">
        <v>50</v>
      </c>
    </row>
    <row r="105" spans="1:17" x14ac:dyDescent="0.4">
      <c r="A105" s="34">
        <v>4</v>
      </c>
      <c r="B105" s="34" t="s">
        <v>118</v>
      </c>
      <c r="C105" s="18">
        <f t="shared" si="8"/>
        <v>1</v>
      </c>
      <c r="D105" s="18">
        <f>SUM(LARGE(F105:O105,{1,2,3,4,5,6}))</f>
        <v>53</v>
      </c>
      <c r="E105" s="20">
        <f t="shared" si="9"/>
        <v>53</v>
      </c>
      <c r="F105" s="35">
        <v>0</v>
      </c>
      <c r="G105" s="35">
        <v>0</v>
      </c>
      <c r="H105" s="35">
        <v>0</v>
      </c>
      <c r="I105" s="47">
        <v>0</v>
      </c>
      <c r="J105" s="35">
        <v>53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58"/>
      <c r="Q105" s="58"/>
    </row>
    <row r="106" spans="1:17" x14ac:dyDescent="0.4">
      <c r="A106" s="34">
        <v>5</v>
      </c>
      <c r="B106" s="34" t="s">
        <v>58</v>
      </c>
      <c r="C106" s="18">
        <f t="shared" si="8"/>
        <v>4</v>
      </c>
      <c r="D106" s="18">
        <f>SUM(LARGE(F106:O106,{1,2,3,4,5,6}))</f>
        <v>212</v>
      </c>
      <c r="E106" s="20">
        <f t="shared" si="9"/>
        <v>53</v>
      </c>
      <c r="F106" s="35">
        <v>0</v>
      </c>
      <c r="G106" s="35">
        <v>0</v>
      </c>
      <c r="H106" s="35">
        <v>48</v>
      </c>
      <c r="I106" s="36"/>
      <c r="J106" s="35">
        <v>61</v>
      </c>
      <c r="K106" s="35">
        <v>52</v>
      </c>
      <c r="L106" s="35">
        <v>0</v>
      </c>
      <c r="M106" s="35"/>
      <c r="N106" s="35">
        <v>51</v>
      </c>
      <c r="O106" s="35">
        <v>0</v>
      </c>
      <c r="P106" s="57">
        <v>53</v>
      </c>
      <c r="Q106" s="57">
        <v>23</v>
      </c>
    </row>
    <row r="107" spans="1:17" x14ac:dyDescent="0.4">
      <c r="A107" s="34">
        <v>6</v>
      </c>
      <c r="B107" s="34" t="s">
        <v>142</v>
      </c>
      <c r="C107" s="18">
        <f t="shared" si="8"/>
        <v>1</v>
      </c>
      <c r="D107" s="18">
        <f>SUM(LARGE(F107:O107,{1,2,3,4,5,6}))</f>
        <v>52</v>
      </c>
      <c r="E107" s="20">
        <f t="shared" si="9"/>
        <v>52</v>
      </c>
      <c r="F107" s="35">
        <v>0</v>
      </c>
      <c r="G107" s="35">
        <v>0</v>
      </c>
      <c r="H107" s="35">
        <v>0</v>
      </c>
      <c r="I107" s="47">
        <v>52</v>
      </c>
      <c r="J107" s="35">
        <v>0</v>
      </c>
      <c r="K107" s="35">
        <v>0</v>
      </c>
      <c r="L107" s="35">
        <v>0</v>
      </c>
      <c r="M107" s="35">
        <v>0</v>
      </c>
      <c r="N107" s="31">
        <v>0</v>
      </c>
      <c r="O107" s="35">
        <v>0</v>
      </c>
      <c r="P107" s="58"/>
      <c r="Q107" s="58"/>
    </row>
    <row r="108" spans="1:17" x14ac:dyDescent="0.4">
      <c r="A108" s="34">
        <v>7</v>
      </c>
      <c r="B108" s="34" t="s">
        <v>129</v>
      </c>
      <c r="C108" s="18">
        <f t="shared" si="8"/>
        <v>1</v>
      </c>
      <c r="D108" s="18">
        <f>SUM(LARGE(F108:O108,{1,2,3,4,5,6}))</f>
        <v>51</v>
      </c>
      <c r="E108" s="20">
        <f t="shared" si="9"/>
        <v>51</v>
      </c>
      <c r="F108" s="35">
        <v>0</v>
      </c>
      <c r="G108" s="35">
        <v>0</v>
      </c>
      <c r="H108" s="35">
        <v>0</v>
      </c>
      <c r="I108" s="36">
        <v>0</v>
      </c>
      <c r="J108" s="35">
        <v>0</v>
      </c>
      <c r="K108" s="35">
        <v>0</v>
      </c>
      <c r="L108" s="35">
        <v>0</v>
      </c>
      <c r="M108" s="35">
        <v>51</v>
      </c>
      <c r="N108" s="35">
        <v>0</v>
      </c>
      <c r="O108" s="35">
        <v>0</v>
      </c>
      <c r="P108" s="58"/>
      <c r="Q108" s="58"/>
    </row>
    <row r="109" spans="1:17" x14ac:dyDescent="0.4">
      <c r="A109" s="34">
        <v>8</v>
      </c>
      <c r="B109" s="34" t="s">
        <v>32</v>
      </c>
      <c r="C109" s="18">
        <f t="shared" si="8"/>
        <v>3</v>
      </c>
      <c r="D109" s="18">
        <f>SUM(LARGE(F109:O109,{1,2,3,4,5,6}))</f>
        <v>150</v>
      </c>
      <c r="E109" s="20">
        <f t="shared" si="9"/>
        <v>50</v>
      </c>
      <c r="F109" s="35">
        <v>50</v>
      </c>
      <c r="G109" s="35">
        <v>51</v>
      </c>
      <c r="H109" s="35">
        <v>0</v>
      </c>
      <c r="I109" s="47">
        <v>0</v>
      </c>
      <c r="J109" s="35">
        <v>0</v>
      </c>
      <c r="K109" s="35"/>
      <c r="L109" s="35">
        <v>0</v>
      </c>
      <c r="M109" s="35">
        <v>0</v>
      </c>
      <c r="N109" s="35">
        <v>49</v>
      </c>
      <c r="O109" s="35"/>
      <c r="P109" s="57">
        <v>71</v>
      </c>
      <c r="Q109" s="57">
        <v>43</v>
      </c>
    </row>
    <row r="110" spans="1:17" x14ac:dyDescent="0.4">
      <c r="A110" s="34">
        <v>9</v>
      </c>
      <c r="B110" s="34" t="s">
        <v>143</v>
      </c>
      <c r="C110" s="18">
        <f t="shared" si="8"/>
        <v>1</v>
      </c>
      <c r="D110" s="18">
        <f>SUM(LARGE(F110:O110,{1,2,3,4,5,6}))</f>
        <v>50</v>
      </c>
      <c r="E110" s="20">
        <f t="shared" si="9"/>
        <v>50</v>
      </c>
      <c r="F110" s="35">
        <v>0</v>
      </c>
      <c r="G110" s="35">
        <v>0</v>
      </c>
      <c r="H110" s="35">
        <v>0</v>
      </c>
      <c r="I110" s="36">
        <v>50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58"/>
      <c r="Q110" s="58"/>
    </row>
    <row r="111" spans="1:17" x14ac:dyDescent="0.4">
      <c r="A111" s="34">
        <v>10</v>
      </c>
      <c r="B111" s="34" t="s">
        <v>68</v>
      </c>
      <c r="C111" s="18">
        <f t="shared" si="8"/>
        <v>4</v>
      </c>
      <c r="D111" s="18">
        <f>SUM(LARGE(F111:O111,{1,2,3,4,5,6}))</f>
        <v>199</v>
      </c>
      <c r="E111" s="20">
        <f t="shared" si="9"/>
        <v>49.75</v>
      </c>
      <c r="F111" s="35">
        <v>48</v>
      </c>
      <c r="G111" s="35">
        <v>50</v>
      </c>
      <c r="H111" s="35">
        <v>51</v>
      </c>
      <c r="I111" s="47"/>
      <c r="J111" s="35">
        <v>0</v>
      </c>
      <c r="K111" s="35">
        <v>0</v>
      </c>
      <c r="L111" s="35">
        <v>50</v>
      </c>
      <c r="M111" s="31">
        <v>0</v>
      </c>
      <c r="N111" s="35"/>
      <c r="O111" s="35">
        <v>0</v>
      </c>
      <c r="P111" s="57">
        <v>56</v>
      </c>
      <c r="Q111" s="57">
        <v>22</v>
      </c>
    </row>
    <row r="112" spans="1:17" x14ac:dyDescent="0.4">
      <c r="A112" s="34">
        <v>11</v>
      </c>
      <c r="B112" s="34" t="s">
        <v>33</v>
      </c>
      <c r="C112" s="18">
        <f t="shared" si="8"/>
        <v>4</v>
      </c>
      <c r="D112" s="18">
        <f>SUM(LARGE(F112:O112,{1,2,3,4,5,6}))</f>
        <v>199</v>
      </c>
      <c r="E112" s="20">
        <f t="shared" si="9"/>
        <v>49.75</v>
      </c>
      <c r="F112" s="35">
        <v>0</v>
      </c>
      <c r="G112" s="35">
        <v>47</v>
      </c>
      <c r="H112" s="35">
        <v>0</v>
      </c>
      <c r="I112" s="36"/>
      <c r="J112" s="35"/>
      <c r="K112" s="31">
        <v>48</v>
      </c>
      <c r="L112" s="35">
        <v>0</v>
      </c>
      <c r="M112" s="35">
        <v>0</v>
      </c>
      <c r="N112" s="31">
        <v>39</v>
      </c>
      <c r="O112" s="35">
        <v>65</v>
      </c>
      <c r="P112" s="57">
        <v>56</v>
      </c>
      <c r="Q112" s="57">
        <v>14</v>
      </c>
    </row>
    <row r="113" spans="1:17" x14ac:dyDescent="0.4">
      <c r="A113" s="34">
        <v>12</v>
      </c>
      <c r="B113" s="34" t="s">
        <v>24</v>
      </c>
      <c r="C113" s="18">
        <f t="shared" si="8"/>
        <v>7</v>
      </c>
      <c r="D113" s="18">
        <f>SUM(LARGE(F113:O113,{1,2,3,4,5,6}))</f>
        <v>300</v>
      </c>
      <c r="E113" s="20">
        <f t="shared" si="9"/>
        <v>49.142857142857146</v>
      </c>
      <c r="F113" s="35">
        <v>52</v>
      </c>
      <c r="G113" s="35">
        <v>52</v>
      </c>
      <c r="H113" s="35">
        <v>54</v>
      </c>
      <c r="I113" s="36"/>
      <c r="J113" s="35"/>
      <c r="K113" s="35">
        <v>49</v>
      </c>
      <c r="L113" s="31">
        <v>47</v>
      </c>
      <c r="M113" s="31">
        <v>44</v>
      </c>
      <c r="N113" s="35">
        <v>46</v>
      </c>
      <c r="O113" s="35">
        <v>0</v>
      </c>
      <c r="P113" s="57">
        <v>58</v>
      </c>
      <c r="Q113" s="57">
        <v>17</v>
      </c>
    </row>
    <row r="114" spans="1:17" x14ac:dyDescent="0.4">
      <c r="A114" s="34">
        <v>13</v>
      </c>
      <c r="B114" s="34" t="s">
        <v>71</v>
      </c>
      <c r="C114" s="18">
        <f t="shared" si="8"/>
        <v>3</v>
      </c>
      <c r="D114" s="18">
        <f>SUM(LARGE(F114:O114,{1,2,3,4,5,6}))</f>
        <v>147</v>
      </c>
      <c r="E114" s="20">
        <f t="shared" si="9"/>
        <v>49</v>
      </c>
      <c r="F114" s="35">
        <v>0</v>
      </c>
      <c r="G114" s="35">
        <v>0</v>
      </c>
      <c r="H114" s="35">
        <v>0</v>
      </c>
      <c r="I114" s="36">
        <v>55</v>
      </c>
      <c r="J114" s="35">
        <v>0</v>
      </c>
      <c r="K114" s="35">
        <v>41</v>
      </c>
      <c r="L114" s="35">
        <v>51</v>
      </c>
      <c r="M114" s="35">
        <v>0</v>
      </c>
      <c r="N114" s="35">
        <v>0</v>
      </c>
      <c r="O114" s="35">
        <v>0</v>
      </c>
      <c r="P114" s="58"/>
      <c r="Q114" s="58"/>
    </row>
    <row r="115" spans="1:17" x14ac:dyDescent="0.4">
      <c r="A115" s="34">
        <v>14</v>
      </c>
      <c r="B115" s="34" t="s">
        <v>105</v>
      </c>
      <c r="C115" s="18">
        <f t="shared" si="8"/>
        <v>7</v>
      </c>
      <c r="D115" s="18">
        <f>SUM(LARGE(F115:O115,{1,2,3,4,5,6}))</f>
        <v>301</v>
      </c>
      <c r="E115" s="20">
        <f t="shared" si="9"/>
        <v>48.714285714285715</v>
      </c>
      <c r="F115" s="35">
        <v>0</v>
      </c>
      <c r="G115" s="35">
        <v>55</v>
      </c>
      <c r="H115" s="35">
        <v>47</v>
      </c>
      <c r="I115" s="47"/>
      <c r="J115" s="31">
        <v>59</v>
      </c>
      <c r="K115" s="35">
        <v>40</v>
      </c>
      <c r="L115" s="35">
        <v>48</v>
      </c>
      <c r="M115" s="35">
        <v>45</v>
      </c>
      <c r="N115" s="35">
        <v>47</v>
      </c>
      <c r="O115" s="35"/>
      <c r="P115" s="57">
        <v>67</v>
      </c>
      <c r="Q115" s="57">
        <v>33</v>
      </c>
    </row>
    <row r="116" spans="1:17" x14ac:dyDescent="0.4">
      <c r="A116" s="34">
        <v>15</v>
      </c>
      <c r="B116" s="34" t="s">
        <v>100</v>
      </c>
      <c r="C116" s="18">
        <f t="shared" si="8"/>
        <v>3</v>
      </c>
      <c r="D116" s="18">
        <f>SUM(LARGE(F116:O116,{1,2,3,4,5,6}))</f>
        <v>145</v>
      </c>
      <c r="E116" s="20">
        <f t="shared" si="9"/>
        <v>48.333333333333336</v>
      </c>
      <c r="F116" s="35">
        <v>0</v>
      </c>
      <c r="G116" s="35">
        <v>0</v>
      </c>
      <c r="H116" s="35">
        <v>0</v>
      </c>
      <c r="I116" s="47">
        <v>48</v>
      </c>
      <c r="J116" s="35">
        <v>0</v>
      </c>
      <c r="K116" s="35"/>
      <c r="L116" s="35">
        <v>49</v>
      </c>
      <c r="M116" s="35">
        <v>48</v>
      </c>
      <c r="N116" s="31"/>
      <c r="O116" s="35">
        <v>0</v>
      </c>
      <c r="P116" s="57">
        <v>56</v>
      </c>
      <c r="Q116" s="57">
        <v>37</v>
      </c>
    </row>
    <row r="117" spans="1:17" ht="13" thickBot="1" x14ac:dyDescent="0.45">
      <c r="A117" s="37">
        <v>16</v>
      </c>
      <c r="B117" s="37" t="s">
        <v>14</v>
      </c>
      <c r="C117" s="38">
        <f t="shared" si="8"/>
        <v>5</v>
      </c>
      <c r="D117" s="38">
        <f>SUM(LARGE(F117:O117,{1,2,3,4,5,6}))</f>
        <v>238</v>
      </c>
      <c r="E117" s="39">
        <f t="shared" si="9"/>
        <v>47.6</v>
      </c>
      <c r="F117" s="40">
        <v>49</v>
      </c>
      <c r="G117" s="40">
        <v>44</v>
      </c>
      <c r="H117" s="40">
        <v>49</v>
      </c>
      <c r="I117" s="51">
        <v>0</v>
      </c>
      <c r="J117" s="48">
        <v>0</v>
      </c>
      <c r="K117" s="40">
        <v>51</v>
      </c>
      <c r="L117" s="40"/>
      <c r="M117" s="40"/>
      <c r="N117" s="40">
        <v>45</v>
      </c>
      <c r="O117" s="40">
        <v>0</v>
      </c>
      <c r="P117" s="59">
        <v>52</v>
      </c>
      <c r="Q117" s="59">
        <v>43</v>
      </c>
    </row>
    <row r="118" spans="1:17" ht="13" thickTop="1" x14ac:dyDescent="0.4">
      <c r="A118" s="34">
        <v>1</v>
      </c>
      <c r="B118" s="42" t="s">
        <v>120</v>
      </c>
      <c r="C118" s="43">
        <f t="shared" si="8"/>
        <v>1</v>
      </c>
      <c r="D118" s="43">
        <f>SUM(LARGE(F118:O118,{1,2,3,4,5,6}))</f>
        <v>47</v>
      </c>
      <c r="E118" s="44">
        <f t="shared" si="9"/>
        <v>47</v>
      </c>
      <c r="F118" s="45">
        <v>0</v>
      </c>
      <c r="G118" s="45">
        <v>0</v>
      </c>
      <c r="H118" s="45">
        <v>0</v>
      </c>
      <c r="I118" s="49">
        <v>47</v>
      </c>
      <c r="J118" s="45">
        <v>0</v>
      </c>
      <c r="K118" s="45" t="s">
        <v>109</v>
      </c>
      <c r="L118" s="45">
        <v>0</v>
      </c>
      <c r="M118" s="45">
        <v>0</v>
      </c>
      <c r="N118" s="45">
        <v>0</v>
      </c>
      <c r="O118" s="45">
        <v>0</v>
      </c>
      <c r="P118" s="61"/>
      <c r="Q118" s="61"/>
    </row>
    <row r="119" spans="1:17" x14ac:dyDescent="0.4">
      <c r="A119" s="34">
        <v>2</v>
      </c>
      <c r="B119" s="34" t="s">
        <v>21</v>
      </c>
      <c r="C119" s="18">
        <f t="shared" si="8"/>
        <v>5</v>
      </c>
      <c r="D119" s="18">
        <f>SUM(LARGE(F119:O119,{1,2,3,4,5,6}))</f>
        <v>230</v>
      </c>
      <c r="E119" s="20">
        <f t="shared" si="9"/>
        <v>46</v>
      </c>
      <c r="F119" s="35">
        <v>0</v>
      </c>
      <c r="G119" s="35">
        <v>0</v>
      </c>
      <c r="H119" s="35">
        <v>0</v>
      </c>
      <c r="I119" s="47"/>
      <c r="J119" s="35">
        <v>54</v>
      </c>
      <c r="K119" s="35">
        <v>45</v>
      </c>
      <c r="L119" s="35">
        <v>45</v>
      </c>
      <c r="M119" s="31">
        <v>42</v>
      </c>
      <c r="N119" s="35">
        <v>44</v>
      </c>
      <c r="O119" s="35"/>
      <c r="P119" s="57">
        <v>68</v>
      </c>
      <c r="Q119" s="57">
        <v>15</v>
      </c>
    </row>
    <row r="120" spans="1:17" x14ac:dyDescent="0.4">
      <c r="A120" s="34">
        <v>3</v>
      </c>
      <c r="B120" s="34" t="s">
        <v>35</v>
      </c>
      <c r="C120" s="18">
        <f t="shared" si="8"/>
        <v>6</v>
      </c>
      <c r="D120" s="18">
        <f>SUM(LARGE(F120:O120,{1,2,3,4,5,6}))</f>
        <v>269</v>
      </c>
      <c r="E120" s="20">
        <f t="shared" si="9"/>
        <v>44.833333333333336</v>
      </c>
      <c r="F120" s="35">
        <v>0</v>
      </c>
      <c r="G120" s="35">
        <v>49</v>
      </c>
      <c r="H120" s="35">
        <v>43</v>
      </c>
      <c r="I120" s="36"/>
      <c r="J120" s="35"/>
      <c r="K120" s="35">
        <v>47</v>
      </c>
      <c r="L120" s="35">
        <v>46</v>
      </c>
      <c r="M120" s="35">
        <v>41</v>
      </c>
      <c r="N120" s="35">
        <v>43</v>
      </c>
      <c r="O120" s="35">
        <v>0</v>
      </c>
      <c r="P120" s="57">
        <v>57</v>
      </c>
      <c r="Q120" s="57">
        <v>11</v>
      </c>
    </row>
    <row r="121" spans="1:17" x14ac:dyDescent="0.4">
      <c r="A121" s="34">
        <v>4</v>
      </c>
      <c r="B121" s="34" t="s">
        <v>101</v>
      </c>
      <c r="C121" s="18">
        <f t="shared" si="8"/>
        <v>2</v>
      </c>
      <c r="D121" s="18">
        <f>SUM(LARGE(F121:O121,{1,2,3,4,5,6}))</f>
        <v>89</v>
      </c>
      <c r="E121" s="20">
        <f t="shared" si="9"/>
        <v>44.5</v>
      </c>
      <c r="F121" s="35">
        <v>57</v>
      </c>
      <c r="G121" s="35">
        <v>0</v>
      </c>
      <c r="H121" s="35">
        <v>0</v>
      </c>
      <c r="I121" s="47">
        <v>32</v>
      </c>
      <c r="J121" s="31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58"/>
      <c r="Q121" s="58"/>
    </row>
    <row r="122" spans="1:17" x14ac:dyDescent="0.4">
      <c r="A122" s="34">
        <v>5</v>
      </c>
      <c r="B122" s="34" t="s">
        <v>90</v>
      </c>
      <c r="C122" s="18">
        <f t="shared" si="8"/>
        <v>4</v>
      </c>
      <c r="D122" s="18">
        <f>SUM(LARGE(F122:O122,{1,2,3,4,5,6}))</f>
        <v>170</v>
      </c>
      <c r="E122" s="20">
        <f t="shared" si="9"/>
        <v>42.5</v>
      </c>
      <c r="F122" s="35">
        <v>0</v>
      </c>
      <c r="G122" s="35">
        <v>0</v>
      </c>
      <c r="H122" s="35">
        <v>46</v>
      </c>
      <c r="I122" s="47"/>
      <c r="J122" s="35"/>
      <c r="K122" s="35">
        <v>44</v>
      </c>
      <c r="L122" s="35">
        <v>0</v>
      </c>
      <c r="M122" s="35">
        <v>38</v>
      </c>
      <c r="N122" s="35">
        <v>42</v>
      </c>
      <c r="O122" s="35">
        <v>0</v>
      </c>
      <c r="P122" s="57">
        <v>55</v>
      </c>
      <c r="Q122" s="57">
        <v>19</v>
      </c>
    </row>
    <row r="123" spans="1:17" x14ac:dyDescent="0.4">
      <c r="A123" s="34">
        <v>6</v>
      </c>
      <c r="B123" s="34" t="s">
        <v>48</v>
      </c>
      <c r="C123" s="18">
        <f t="shared" si="8"/>
        <v>5</v>
      </c>
      <c r="D123" s="18">
        <f>SUM(LARGE(F123:O123,{1,2,3,4,5,6}))</f>
        <v>211</v>
      </c>
      <c r="E123" s="20">
        <f t="shared" si="9"/>
        <v>42.2</v>
      </c>
      <c r="F123" s="35">
        <v>0</v>
      </c>
      <c r="G123" s="35">
        <v>45</v>
      </c>
      <c r="H123" s="35">
        <v>0</v>
      </c>
      <c r="I123" s="47"/>
      <c r="J123" s="35">
        <v>0</v>
      </c>
      <c r="K123" s="35">
        <v>46</v>
      </c>
      <c r="L123" s="35">
        <v>44</v>
      </c>
      <c r="M123" s="35">
        <v>36</v>
      </c>
      <c r="N123" s="35">
        <v>40</v>
      </c>
      <c r="O123" s="35"/>
      <c r="P123" s="57">
        <v>66</v>
      </c>
      <c r="Q123" s="57">
        <v>16</v>
      </c>
    </row>
    <row r="124" spans="1:17" x14ac:dyDescent="0.4">
      <c r="A124" s="34">
        <v>7</v>
      </c>
      <c r="B124" s="34" t="s">
        <v>26</v>
      </c>
      <c r="C124" s="18">
        <f t="shared" si="8"/>
        <v>8</v>
      </c>
      <c r="D124" s="18">
        <f>SUM(LARGE(F124:O124,{1,2,3,4,5,6}))</f>
        <v>278</v>
      </c>
      <c r="E124" s="20">
        <f t="shared" si="9"/>
        <v>40.75</v>
      </c>
      <c r="F124" s="35">
        <v>0</v>
      </c>
      <c r="G124" s="35">
        <v>48</v>
      </c>
      <c r="H124" s="35">
        <v>44</v>
      </c>
      <c r="I124" s="36">
        <v>10</v>
      </c>
      <c r="J124" s="35">
        <v>0</v>
      </c>
      <c r="K124" s="35">
        <v>42</v>
      </c>
      <c r="L124" s="35">
        <v>43</v>
      </c>
      <c r="M124" s="35">
        <v>39</v>
      </c>
      <c r="N124" s="35">
        <v>38</v>
      </c>
      <c r="O124" s="35">
        <v>62</v>
      </c>
      <c r="P124" s="58"/>
      <c r="Q124" s="58"/>
    </row>
    <row r="125" spans="1:17" x14ac:dyDescent="0.4">
      <c r="A125" s="34">
        <v>8</v>
      </c>
      <c r="B125" s="34" t="s">
        <v>125</v>
      </c>
      <c r="C125" s="18">
        <f t="shared" si="8"/>
        <v>2</v>
      </c>
      <c r="D125" s="18">
        <f>SUM(LARGE(F125:O125,{1,2,3,4,5,6}))</f>
        <v>78</v>
      </c>
      <c r="E125" s="20">
        <f t="shared" si="9"/>
        <v>39</v>
      </c>
      <c r="F125" s="35">
        <v>0</v>
      </c>
      <c r="G125" s="35">
        <v>0</v>
      </c>
      <c r="H125" s="35">
        <v>0</v>
      </c>
      <c r="I125" s="47"/>
      <c r="J125" s="31">
        <v>0</v>
      </c>
      <c r="K125" s="35">
        <v>0</v>
      </c>
      <c r="L125" s="35" t="s">
        <v>109</v>
      </c>
      <c r="M125" s="35">
        <v>37</v>
      </c>
      <c r="N125" s="35">
        <v>41</v>
      </c>
      <c r="O125" s="35"/>
      <c r="P125" s="57">
        <v>69</v>
      </c>
      <c r="Q125" s="57">
        <v>18</v>
      </c>
    </row>
    <row r="126" spans="1:17" x14ac:dyDescent="0.4">
      <c r="A126" s="34">
        <v>9</v>
      </c>
      <c r="B126" s="34" t="s">
        <v>144</v>
      </c>
      <c r="C126" s="18">
        <f t="shared" si="8"/>
        <v>1</v>
      </c>
      <c r="D126" s="18">
        <f>SUM(LARGE(F126:O126,{1,2,3,4,5,6}))</f>
        <v>37</v>
      </c>
      <c r="E126" s="20">
        <f t="shared" si="9"/>
        <v>37</v>
      </c>
      <c r="F126" s="35">
        <v>0</v>
      </c>
      <c r="G126" s="35">
        <v>0</v>
      </c>
      <c r="H126" s="35">
        <v>0</v>
      </c>
      <c r="I126" s="36">
        <v>37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58"/>
      <c r="Q126" s="58"/>
    </row>
    <row r="127" spans="1:17" x14ac:dyDescent="0.4">
      <c r="A127" s="34">
        <v>10</v>
      </c>
      <c r="B127" s="34" t="s">
        <v>145</v>
      </c>
      <c r="C127" s="18">
        <f t="shared" si="8"/>
        <v>1</v>
      </c>
      <c r="D127" s="18">
        <f>SUM(LARGE(F127:O127,{1,2,3,4,5,6}))</f>
        <v>36</v>
      </c>
      <c r="E127" s="20">
        <f t="shared" si="9"/>
        <v>36</v>
      </c>
      <c r="F127" s="35">
        <v>0</v>
      </c>
      <c r="G127" s="35">
        <v>0</v>
      </c>
      <c r="H127" s="35">
        <v>0</v>
      </c>
      <c r="I127" s="36">
        <v>36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58"/>
      <c r="Q127" s="58"/>
    </row>
    <row r="128" spans="1:17" x14ac:dyDescent="0.4">
      <c r="A128" s="34">
        <v>11</v>
      </c>
      <c r="B128" s="34" t="s">
        <v>146</v>
      </c>
      <c r="C128" s="18">
        <f t="shared" si="8"/>
        <v>1</v>
      </c>
      <c r="D128" s="18">
        <f>SUM(LARGE(F128:O128,{1,2,3,4,5,6}))</f>
        <v>30</v>
      </c>
      <c r="E128" s="20">
        <f t="shared" si="9"/>
        <v>30</v>
      </c>
      <c r="F128" s="35">
        <v>0</v>
      </c>
      <c r="G128" s="35">
        <v>0</v>
      </c>
      <c r="H128" s="35">
        <v>0</v>
      </c>
      <c r="I128" s="36">
        <v>30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58"/>
      <c r="Q128" s="58"/>
    </row>
    <row r="129" spans="1:17" x14ac:dyDescent="0.4">
      <c r="A129" s="34">
        <v>12</v>
      </c>
      <c r="B129" s="34" t="s">
        <v>147</v>
      </c>
      <c r="C129" s="18">
        <f t="shared" si="8"/>
        <v>1</v>
      </c>
      <c r="D129" s="18">
        <f>SUM(LARGE(F129:O129,{1,2,3,4,5,6}))</f>
        <v>27</v>
      </c>
      <c r="E129" s="20">
        <f t="shared" si="9"/>
        <v>27</v>
      </c>
      <c r="F129" s="35">
        <v>0</v>
      </c>
      <c r="G129" s="35">
        <v>0</v>
      </c>
      <c r="H129" s="35">
        <v>0</v>
      </c>
      <c r="I129" s="36">
        <v>27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58"/>
      <c r="Q129" s="58"/>
    </row>
    <row r="130" spans="1:17" x14ac:dyDescent="0.4">
      <c r="A130" s="34">
        <v>13</v>
      </c>
      <c r="B130" s="34" t="s">
        <v>148</v>
      </c>
      <c r="C130" s="18">
        <f t="shared" si="8"/>
        <v>1</v>
      </c>
      <c r="D130" s="18">
        <f>SUM(LARGE(F130:O130,{1,2,3,4,5,6}))</f>
        <v>13</v>
      </c>
      <c r="E130" s="20">
        <f t="shared" si="9"/>
        <v>13</v>
      </c>
      <c r="F130" s="35">
        <v>0</v>
      </c>
      <c r="G130" s="35">
        <v>0</v>
      </c>
      <c r="H130" s="35">
        <v>0</v>
      </c>
      <c r="I130" s="36">
        <v>13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58"/>
      <c r="Q130" s="58"/>
    </row>
    <row r="131" spans="1:17" ht="13" thickBot="1" x14ac:dyDescent="0.45">
      <c r="A131" s="37">
        <v>14</v>
      </c>
      <c r="B131" s="37" t="s">
        <v>150</v>
      </c>
      <c r="C131" s="38">
        <f t="shared" si="8"/>
        <v>1</v>
      </c>
      <c r="D131" s="38">
        <f>SUM(LARGE(F131:O131,{1,2,3,4,5,6}))</f>
        <v>9</v>
      </c>
      <c r="E131" s="39">
        <f t="shared" si="9"/>
        <v>9</v>
      </c>
      <c r="F131" s="40">
        <v>0</v>
      </c>
      <c r="G131" s="40">
        <v>0</v>
      </c>
      <c r="H131" s="40">
        <v>0</v>
      </c>
      <c r="I131" s="41">
        <v>9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62"/>
      <c r="Q131" s="62"/>
    </row>
    <row r="132" spans="1:17" ht="13" thickTop="1" x14ac:dyDescent="0.4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205D88DC4F44CB1CA8437F92B0221" ma:contentTypeVersion="12" ma:contentTypeDescription="Create a new document." ma:contentTypeScope="" ma:versionID="1bc403a63dcc5c0aa36036e7da6922e8">
  <xsd:schema xmlns:xsd="http://www.w3.org/2001/XMLSchema" xmlns:xs="http://www.w3.org/2001/XMLSchema" xmlns:p="http://schemas.microsoft.com/office/2006/metadata/properties" xmlns:ns3="ef277e87-290d-49c5-91d0-3912be04ccbd" xmlns:ns4="93868ba0-4f09-432e-b4a8-1e7798b1a206" targetNamespace="http://schemas.microsoft.com/office/2006/metadata/properties" ma:root="true" ma:fieldsID="0528c6be03519443c219321ae5a9f472" ns3:_="" ns4:_="">
    <xsd:import namespace="ef277e87-290d-49c5-91d0-3912be04ccbd"/>
    <xsd:import namespace="93868ba0-4f09-432e-b4a8-1e7798b1a2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77e87-290d-49c5-91d0-3912be04c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68ba0-4f09-432e-b4a8-1e7798b1a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AE164-3C4B-42CE-8798-DEE2964B0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4B9D1-27AC-43FD-ADAC-A8E3E571C8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f277e87-290d-49c5-91d0-3912be04ccbd"/>
    <ds:schemaRef ds:uri="93868ba0-4f09-432e-b4a8-1e7798b1a2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BF1C1-9FB4-475A-BA8E-096FC012E764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93868ba0-4f09-432e-b4a8-1e7798b1a206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ef277e87-290d-49c5-91d0-3912be04cc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Proposed TABLES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reessp</dc:creator>
  <cp:lastModifiedBy>Paul Rees</cp:lastModifiedBy>
  <cp:lastPrinted>2024-01-28T19:37:48Z</cp:lastPrinted>
  <dcterms:created xsi:type="dcterms:W3CDTF">2002-06-20T15:07:26Z</dcterms:created>
  <dcterms:modified xsi:type="dcterms:W3CDTF">2024-04-21T13:33:14Z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0x010100739205D88DC4F44CB1CA8437F92B0221</vt:lpwstr>
  </property>
</Properties>
</file>