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asad24-my.sharepoint.com/personal/mike_prasad24_net/Documents/Dropbox (Prasad)/Running/3M Gorseinon club/2020 GPs/"/>
    </mc:Choice>
  </mc:AlternateContent>
  <xr:revisionPtr revIDLastSave="1063" documentId="8_{B2BED4AC-0D1E-453E-96DD-0E54BC607258}" xr6:coauthVersionLast="45" xr6:coauthVersionMax="45" xr10:uidLastSave="{1ECE7783-AE82-4CEA-8E5E-9E6D0C9AC229}"/>
  <bookViews>
    <workbookView xWindow="-28020" yWindow="780" windowWidth="22920" windowHeight="13050" tabRatio="826" firstSheet="1" activeTab="11" xr2:uid="{00000000-000D-0000-FFFF-FFFF00000000}"/>
  </bookViews>
  <sheets>
    <sheet name="RULES" sheetId="26" r:id="rId1"/>
    <sheet name="Race 1" sheetId="29" r:id="rId2"/>
    <sheet name="Race 2" sheetId="16" r:id="rId3"/>
    <sheet name="Race 3" sheetId="31" r:id="rId4"/>
    <sheet name="Race 4" sheetId="32" r:id="rId5"/>
    <sheet name="Race 5" sheetId="33" r:id="rId6"/>
    <sheet name="Race 6" sheetId="34" r:id="rId7"/>
    <sheet name="Race 7" sheetId="35" r:id="rId8"/>
    <sheet name="Race 8" sheetId="36" r:id="rId9"/>
    <sheet name="Race 9" sheetId="37" r:id="rId10"/>
    <sheet name="Race 10" sheetId="38" r:id="rId11"/>
    <sheet name="Overall" sheetId="13" r:id="rId12"/>
    <sheet name="Proposed TABLES" sheetId="28" state="hidden" r:id="rId13"/>
  </sheets>
  <definedNames>
    <definedName name="_xlnm._FilterDatabase" localSheetId="2" hidden="1">'Race 2'!$B$2:$E$73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4" l="1"/>
  <c r="C10" i="34"/>
  <c r="K43" i="34" l="1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9" i="34"/>
  <c r="D8" i="34"/>
  <c r="D7" i="34"/>
  <c r="D6" i="34"/>
  <c r="D5" i="34"/>
  <c r="D3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9" i="34"/>
  <c r="C8" i="34"/>
  <c r="C7" i="34"/>
  <c r="C6" i="34"/>
  <c r="C5" i="34"/>
  <c r="C3" i="34"/>
  <c r="D4" i="34"/>
  <c r="C4" i="34"/>
  <c r="K42" i="34"/>
  <c r="N93" i="13"/>
  <c r="M93" i="13"/>
  <c r="L93" i="13"/>
  <c r="K93" i="13"/>
  <c r="J93" i="13"/>
  <c r="D93" i="13" s="1"/>
  <c r="I93" i="13"/>
  <c r="H93" i="13"/>
  <c r="G93" i="13"/>
  <c r="F93" i="13"/>
  <c r="E93" i="13"/>
  <c r="D49" i="33"/>
  <c r="D48" i="33"/>
  <c r="D47" i="33"/>
  <c r="D46" i="33"/>
  <c r="D55" i="33"/>
  <c r="C55" i="33"/>
  <c r="D54" i="33"/>
  <c r="C54" i="33"/>
  <c r="C93" i="13"/>
  <c r="D35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56" i="32"/>
  <c r="C55" i="32"/>
  <c r="C54" i="32"/>
  <c r="D55" i="32"/>
  <c r="D56" i="32"/>
  <c r="D53" i="32"/>
  <c r="C53" i="32"/>
  <c r="D54" i="32"/>
  <c r="D50" i="32"/>
  <c r="D51" i="32"/>
  <c r="D52" i="32"/>
  <c r="D49" i="32"/>
  <c r="D45" i="32"/>
  <c r="D42" i="32"/>
  <c r="D48" i="32"/>
  <c r="D47" i="32"/>
  <c r="D44" i="32"/>
  <c r="D46" i="32"/>
  <c r="D43" i="32"/>
  <c r="D41" i="32"/>
  <c r="D38" i="32"/>
  <c r="D40" i="32"/>
  <c r="D39" i="32"/>
  <c r="D64" i="31"/>
  <c r="C64" i="31"/>
  <c r="K57" i="31"/>
  <c r="N66" i="13"/>
  <c r="M66" i="13"/>
  <c r="L66" i="13"/>
  <c r="K66" i="13"/>
  <c r="J66" i="13"/>
  <c r="C66" i="13" s="1"/>
  <c r="I66" i="13"/>
  <c r="H66" i="13"/>
  <c r="G66" i="13"/>
  <c r="F66" i="13"/>
  <c r="E66" i="13"/>
  <c r="N43" i="13"/>
  <c r="M43" i="13"/>
  <c r="L43" i="13"/>
  <c r="K43" i="13"/>
  <c r="J43" i="13"/>
  <c r="I43" i="13"/>
  <c r="H43" i="13"/>
  <c r="G43" i="13"/>
  <c r="F43" i="13"/>
  <c r="E43" i="13"/>
  <c r="N110" i="13"/>
  <c r="M110" i="13"/>
  <c r="L110" i="13"/>
  <c r="K110" i="13"/>
  <c r="J110" i="13"/>
  <c r="D110" i="13" s="1"/>
  <c r="I110" i="13"/>
  <c r="H110" i="13"/>
  <c r="G110" i="13"/>
  <c r="F110" i="13"/>
  <c r="E110" i="13"/>
  <c r="C3" i="31"/>
  <c r="D3" i="31"/>
  <c r="C4" i="31"/>
  <c r="D4" i="31"/>
  <c r="C11" i="31"/>
  <c r="D11" i="31"/>
  <c r="C5" i="31"/>
  <c r="D5" i="31"/>
  <c r="C6" i="31"/>
  <c r="D6" i="31"/>
  <c r="C7" i="31"/>
  <c r="D7" i="31"/>
  <c r="C24" i="31"/>
  <c r="D24" i="31"/>
  <c r="C12" i="31"/>
  <c r="D12" i="31"/>
  <c r="C8" i="31"/>
  <c r="D8" i="31"/>
  <c r="C13" i="31"/>
  <c r="D13" i="31"/>
  <c r="C14" i="31"/>
  <c r="D14" i="31"/>
  <c r="C9" i="31"/>
  <c r="D9" i="31"/>
  <c r="C45" i="31"/>
  <c r="D45" i="31"/>
  <c r="C15" i="31"/>
  <c r="D15" i="31"/>
  <c r="C16" i="31"/>
  <c r="D16" i="31"/>
  <c r="C25" i="31"/>
  <c r="D25" i="31"/>
  <c r="C37" i="31"/>
  <c r="D37" i="31"/>
  <c r="C53" i="31"/>
  <c r="D53" i="31"/>
  <c r="C17" i="31"/>
  <c r="D17" i="31"/>
  <c r="C26" i="31"/>
  <c r="D26" i="31"/>
  <c r="C18" i="31"/>
  <c r="D18" i="31"/>
  <c r="C10" i="31"/>
  <c r="D10" i="31"/>
  <c r="C38" i="31"/>
  <c r="D38" i="31"/>
  <c r="C27" i="31"/>
  <c r="D27" i="31"/>
  <c r="C19" i="31"/>
  <c r="D19" i="31"/>
  <c r="C46" i="31"/>
  <c r="D46" i="31"/>
  <c r="C54" i="31"/>
  <c r="D54" i="31"/>
  <c r="C47" i="31"/>
  <c r="D47" i="31"/>
  <c r="C28" i="31"/>
  <c r="D28" i="31"/>
  <c r="C39" i="31"/>
  <c r="D39" i="31"/>
  <c r="C29" i="31"/>
  <c r="D29" i="31"/>
  <c r="C30" i="31"/>
  <c r="D30" i="31"/>
  <c r="C20" i="31"/>
  <c r="D20" i="31"/>
  <c r="C21" i="31"/>
  <c r="D21" i="31"/>
  <c r="C31" i="31"/>
  <c r="D31" i="31"/>
  <c r="C48" i="31"/>
  <c r="D48" i="31"/>
  <c r="C49" i="31"/>
  <c r="D49" i="31"/>
  <c r="C40" i="31"/>
  <c r="D40" i="31"/>
  <c r="C55" i="31"/>
  <c r="D55" i="31"/>
  <c r="C41" i="31"/>
  <c r="D41" i="31"/>
  <c r="C33" i="31"/>
  <c r="D33" i="31"/>
  <c r="C34" i="31"/>
  <c r="D34" i="31"/>
  <c r="C42" i="31"/>
  <c r="D42" i="31"/>
  <c r="C35" i="31"/>
  <c r="D35" i="31"/>
  <c r="C62" i="31"/>
  <c r="D62" i="31"/>
  <c r="C43" i="31"/>
  <c r="D43" i="31"/>
  <c r="C65" i="31"/>
  <c r="D65" i="31"/>
  <c r="C44" i="31"/>
  <c r="D44" i="31"/>
  <c r="C66" i="31"/>
  <c r="D66" i="31"/>
  <c r="C58" i="31"/>
  <c r="D58" i="31"/>
  <c r="C69" i="31"/>
  <c r="D69" i="31"/>
  <c r="C70" i="31"/>
  <c r="D70" i="31"/>
  <c r="C60" i="31"/>
  <c r="D60" i="31"/>
  <c r="C71" i="31"/>
  <c r="D71" i="31"/>
  <c r="C72" i="31"/>
  <c r="D72" i="31"/>
  <c r="C78" i="31"/>
  <c r="D78" i="31"/>
  <c r="C61" i="31"/>
  <c r="D61" i="31"/>
  <c r="C73" i="31"/>
  <c r="D73" i="31"/>
  <c r="C74" i="31"/>
  <c r="D74" i="31"/>
  <c r="C79" i="31"/>
  <c r="D79" i="31"/>
  <c r="C81" i="31"/>
  <c r="D81" i="31"/>
  <c r="C82" i="31"/>
  <c r="D82" i="31"/>
  <c r="C76" i="31"/>
  <c r="D76" i="31"/>
  <c r="C77" i="31"/>
  <c r="D77" i="31"/>
  <c r="C83" i="31"/>
  <c r="D83" i="31"/>
  <c r="C32" i="31"/>
  <c r="D32" i="31"/>
  <c r="C50" i="31"/>
  <c r="D50" i="31"/>
  <c r="C51" i="31"/>
  <c r="D51" i="31"/>
  <c r="C36" i="31"/>
  <c r="D36" i="31"/>
  <c r="C63" i="31"/>
  <c r="D63" i="31"/>
  <c r="C56" i="31"/>
  <c r="D56" i="31"/>
  <c r="C22" i="31"/>
  <c r="D22" i="31"/>
  <c r="C52" i="31"/>
  <c r="D52" i="31"/>
  <c r="C23" i="31"/>
  <c r="D23" i="31"/>
  <c r="C57" i="31"/>
  <c r="D57" i="31"/>
  <c r="C67" i="31"/>
  <c r="D67" i="31"/>
  <c r="C59" i="31"/>
  <c r="D59" i="31"/>
  <c r="C68" i="31"/>
  <c r="D68" i="31"/>
  <c r="C80" i="31"/>
  <c r="D80" i="31"/>
  <c r="C75" i="31"/>
  <c r="D75" i="31"/>
  <c r="N85" i="13"/>
  <c r="M85" i="13"/>
  <c r="L85" i="13"/>
  <c r="K85" i="13"/>
  <c r="J85" i="13"/>
  <c r="I85" i="13"/>
  <c r="H85" i="13"/>
  <c r="G85" i="13"/>
  <c r="F85" i="13"/>
  <c r="E85" i="13"/>
  <c r="N28" i="13"/>
  <c r="M28" i="13"/>
  <c r="L28" i="13"/>
  <c r="K28" i="13"/>
  <c r="J28" i="13"/>
  <c r="I28" i="13"/>
  <c r="H28" i="13"/>
  <c r="G28" i="13"/>
  <c r="F28" i="13"/>
  <c r="E28" i="13"/>
  <c r="N82" i="13"/>
  <c r="M82" i="13"/>
  <c r="L82" i="13"/>
  <c r="K82" i="13"/>
  <c r="J82" i="13"/>
  <c r="I82" i="13"/>
  <c r="H82" i="13"/>
  <c r="G82" i="13"/>
  <c r="F82" i="13"/>
  <c r="E82" i="13"/>
  <c r="K83" i="31"/>
  <c r="K82" i="31"/>
  <c r="K81" i="31"/>
  <c r="K80" i="31"/>
  <c r="K79" i="31"/>
  <c r="K78" i="31"/>
  <c r="K77" i="31"/>
  <c r="K76" i="31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N107" i="13"/>
  <c r="M107" i="13"/>
  <c r="L107" i="13"/>
  <c r="K107" i="13"/>
  <c r="J107" i="13"/>
  <c r="C107" i="13" s="1"/>
  <c r="I107" i="13"/>
  <c r="H107" i="13"/>
  <c r="G107" i="13"/>
  <c r="F107" i="13"/>
  <c r="E107" i="13"/>
  <c r="F7" i="13"/>
  <c r="C67" i="16"/>
  <c r="D67" i="16"/>
  <c r="C66" i="16"/>
  <c r="D66" i="16"/>
  <c r="N97" i="13"/>
  <c r="M97" i="13"/>
  <c r="L97" i="13"/>
  <c r="K97" i="13"/>
  <c r="J97" i="13"/>
  <c r="I97" i="13"/>
  <c r="H97" i="13"/>
  <c r="G97" i="13"/>
  <c r="F97" i="13"/>
  <c r="E97" i="13"/>
  <c r="C57" i="16"/>
  <c r="D57" i="16"/>
  <c r="D62" i="16"/>
  <c r="C62" i="16"/>
  <c r="C49" i="16"/>
  <c r="D49" i="16"/>
  <c r="N86" i="13"/>
  <c r="M86" i="13"/>
  <c r="L86" i="13"/>
  <c r="K86" i="13"/>
  <c r="J86" i="13"/>
  <c r="I86" i="13"/>
  <c r="H86" i="13"/>
  <c r="G86" i="13"/>
  <c r="F86" i="13"/>
  <c r="E86" i="13"/>
  <c r="C56" i="16"/>
  <c r="D56" i="16"/>
  <c r="N14" i="13"/>
  <c r="M14" i="13"/>
  <c r="L14" i="13"/>
  <c r="K14" i="13"/>
  <c r="J14" i="13"/>
  <c r="I14" i="13"/>
  <c r="H14" i="13"/>
  <c r="G14" i="13"/>
  <c r="F14" i="13"/>
  <c r="E14" i="13"/>
  <c r="C18" i="16"/>
  <c r="D18" i="16"/>
  <c r="N70" i="13"/>
  <c r="M70" i="13"/>
  <c r="L70" i="13"/>
  <c r="K70" i="13"/>
  <c r="J70" i="13"/>
  <c r="I70" i="13"/>
  <c r="H70" i="13"/>
  <c r="G70" i="13"/>
  <c r="F70" i="13"/>
  <c r="E70" i="13"/>
  <c r="C43" i="16"/>
  <c r="D43" i="16"/>
  <c r="C48" i="16"/>
  <c r="D48" i="16"/>
  <c r="C59" i="16"/>
  <c r="D59" i="16"/>
  <c r="C28" i="16"/>
  <c r="D28" i="16"/>
  <c r="N64" i="13"/>
  <c r="M64" i="13"/>
  <c r="L64" i="13"/>
  <c r="K64" i="13"/>
  <c r="J64" i="13"/>
  <c r="I64" i="13"/>
  <c r="H64" i="13"/>
  <c r="G64" i="13"/>
  <c r="F64" i="13"/>
  <c r="E64" i="13"/>
  <c r="C42" i="16"/>
  <c r="D42" i="16"/>
  <c r="C26" i="16"/>
  <c r="D26" i="16"/>
  <c r="N68" i="13"/>
  <c r="M68" i="13"/>
  <c r="L68" i="13"/>
  <c r="K68" i="13"/>
  <c r="J68" i="13"/>
  <c r="I68" i="13"/>
  <c r="H68" i="13"/>
  <c r="G68" i="13"/>
  <c r="F68" i="13"/>
  <c r="E68" i="13"/>
  <c r="C41" i="16"/>
  <c r="D41" i="16"/>
  <c r="C34" i="16"/>
  <c r="D34" i="16"/>
  <c r="N11" i="13"/>
  <c r="M11" i="13"/>
  <c r="L11" i="13"/>
  <c r="K11" i="13"/>
  <c r="J11" i="13"/>
  <c r="I11" i="13"/>
  <c r="H11" i="13"/>
  <c r="G11" i="13"/>
  <c r="F11" i="13"/>
  <c r="E11" i="13"/>
  <c r="C9" i="16"/>
  <c r="D9" i="16"/>
  <c r="K3" i="16"/>
  <c r="F114" i="13"/>
  <c r="F116" i="13"/>
  <c r="F113" i="13"/>
  <c r="F117" i="13"/>
  <c r="F115" i="13"/>
  <c r="F118" i="13"/>
  <c r="F111" i="13"/>
  <c r="F112" i="13"/>
  <c r="F104" i="13"/>
  <c r="F108" i="13"/>
  <c r="F102" i="13"/>
  <c r="F105" i="13"/>
  <c r="F109" i="13"/>
  <c r="F103" i="13"/>
  <c r="F101" i="13"/>
  <c r="F100" i="13"/>
  <c r="F106" i="13"/>
  <c r="F98" i="13"/>
  <c r="F99" i="13"/>
  <c r="F90" i="13"/>
  <c r="F88" i="13"/>
  <c r="F91" i="13"/>
  <c r="F95" i="13"/>
  <c r="F89" i="13"/>
  <c r="F94" i="13"/>
  <c r="F96" i="13"/>
  <c r="F92" i="13"/>
  <c r="F87" i="13"/>
  <c r="F81" i="13"/>
  <c r="F84" i="13"/>
  <c r="F78" i="13"/>
  <c r="F79" i="13"/>
  <c r="F80" i="13"/>
  <c r="F83" i="13"/>
  <c r="F76" i="13"/>
  <c r="F77" i="13"/>
  <c r="F75" i="13"/>
  <c r="F74" i="13"/>
  <c r="F73" i="13"/>
  <c r="F72" i="13"/>
  <c r="F71" i="13"/>
  <c r="F67" i="13"/>
  <c r="F69" i="13"/>
  <c r="F62" i="13"/>
  <c r="F65" i="13"/>
  <c r="F63" i="13"/>
  <c r="F56" i="13"/>
  <c r="F61" i="13"/>
  <c r="F60" i="13"/>
  <c r="F50" i="13"/>
  <c r="F55" i="13"/>
  <c r="F58" i="13"/>
  <c r="F51" i="13"/>
  <c r="F53" i="13"/>
  <c r="F54" i="13"/>
  <c r="F49" i="13"/>
  <c r="F48" i="13"/>
  <c r="F57" i="13"/>
  <c r="F59" i="13"/>
  <c r="F52" i="13"/>
  <c r="F37" i="13"/>
  <c r="F47" i="13"/>
  <c r="F44" i="13"/>
  <c r="F46" i="13"/>
  <c r="F42" i="13"/>
  <c r="F38" i="13"/>
  <c r="F45" i="13"/>
  <c r="F33" i="13"/>
  <c r="F39" i="13"/>
  <c r="F31" i="13"/>
  <c r="F36" i="13"/>
  <c r="F34" i="13"/>
  <c r="F41" i="13"/>
  <c r="F35" i="13"/>
  <c r="F40" i="13"/>
  <c r="F32" i="13"/>
  <c r="F30" i="13"/>
  <c r="F27" i="13"/>
  <c r="F29" i="13"/>
  <c r="F25" i="13"/>
  <c r="F22" i="13"/>
  <c r="F24" i="13"/>
  <c r="F26" i="13"/>
  <c r="F18" i="13"/>
  <c r="F19" i="13"/>
  <c r="F20" i="13"/>
  <c r="F15" i="13"/>
  <c r="F16" i="13"/>
  <c r="F23" i="13"/>
  <c r="F21" i="13"/>
  <c r="F17" i="13"/>
  <c r="F13" i="13"/>
  <c r="F10" i="13"/>
  <c r="F12" i="13"/>
  <c r="F5" i="13"/>
  <c r="F6" i="13"/>
  <c r="F9" i="13"/>
  <c r="F4" i="13"/>
  <c r="F3" i="13"/>
  <c r="F8" i="13"/>
  <c r="E94" i="13"/>
  <c r="N95" i="13"/>
  <c r="M91" i="13"/>
  <c r="L91" i="13"/>
  <c r="K91" i="13"/>
  <c r="J91" i="13"/>
  <c r="I91" i="13"/>
  <c r="H91" i="13"/>
  <c r="G91" i="13"/>
  <c r="N89" i="13"/>
  <c r="M94" i="13"/>
  <c r="L94" i="13"/>
  <c r="K94" i="13"/>
  <c r="J94" i="13"/>
  <c r="I94" i="13"/>
  <c r="H94" i="13"/>
  <c r="G94" i="13"/>
  <c r="M9" i="13"/>
  <c r="M13" i="13"/>
  <c r="M6" i="13"/>
  <c r="M4" i="13"/>
  <c r="M10" i="13"/>
  <c r="M5" i="13"/>
  <c r="M3" i="13"/>
  <c r="M7" i="13"/>
  <c r="M12" i="13"/>
  <c r="N116" i="13"/>
  <c r="M116" i="13"/>
  <c r="L116" i="13"/>
  <c r="K116" i="13"/>
  <c r="J116" i="13"/>
  <c r="C116" i="13" s="1"/>
  <c r="I116" i="13"/>
  <c r="H116" i="13"/>
  <c r="G116" i="13"/>
  <c r="E116" i="13"/>
  <c r="N78" i="13"/>
  <c r="M78" i="13"/>
  <c r="L78" i="13"/>
  <c r="K78" i="13"/>
  <c r="J78" i="13"/>
  <c r="I78" i="13"/>
  <c r="H78" i="13"/>
  <c r="G78" i="13"/>
  <c r="E78" i="13"/>
  <c r="D80" i="29"/>
  <c r="C80" i="29"/>
  <c r="D79" i="29"/>
  <c r="C79" i="29"/>
  <c r="D58" i="29"/>
  <c r="C58" i="29"/>
  <c r="D78" i="29"/>
  <c r="C78" i="29"/>
  <c r="N101" i="13"/>
  <c r="M101" i="13"/>
  <c r="L101" i="13"/>
  <c r="K101" i="13"/>
  <c r="J101" i="13"/>
  <c r="I101" i="13"/>
  <c r="H101" i="13"/>
  <c r="G101" i="13"/>
  <c r="E101" i="13"/>
  <c r="D72" i="29"/>
  <c r="C72" i="29"/>
  <c r="D77" i="29"/>
  <c r="C77" i="29"/>
  <c r="N109" i="13"/>
  <c r="M109" i="13"/>
  <c r="L109" i="13"/>
  <c r="K109" i="13"/>
  <c r="J109" i="13"/>
  <c r="I109" i="13"/>
  <c r="H109" i="13"/>
  <c r="G109" i="13"/>
  <c r="E109" i="13"/>
  <c r="D71" i="29"/>
  <c r="C71" i="29"/>
  <c r="D76" i="29"/>
  <c r="C76" i="29"/>
  <c r="N99" i="13"/>
  <c r="M90" i="13"/>
  <c r="L90" i="13"/>
  <c r="K90" i="13"/>
  <c r="J90" i="13"/>
  <c r="C90" i="13" s="1"/>
  <c r="I90" i="13"/>
  <c r="H90" i="13"/>
  <c r="G90" i="13"/>
  <c r="E90" i="13"/>
  <c r="D66" i="29"/>
  <c r="C66" i="29"/>
  <c r="D75" i="29"/>
  <c r="C75" i="29"/>
  <c r="D74" i="29"/>
  <c r="C74" i="29"/>
  <c r="D73" i="29"/>
  <c r="C73" i="29"/>
  <c r="N80" i="13"/>
  <c r="M80" i="13"/>
  <c r="L80" i="13"/>
  <c r="K80" i="13"/>
  <c r="J80" i="13"/>
  <c r="I80" i="13"/>
  <c r="H80" i="13"/>
  <c r="G80" i="13"/>
  <c r="E80" i="13"/>
  <c r="D56" i="29"/>
  <c r="C56" i="29"/>
  <c r="N106" i="13"/>
  <c r="M106" i="13"/>
  <c r="L106" i="13"/>
  <c r="K106" i="13"/>
  <c r="J106" i="13"/>
  <c r="C106" i="13" s="1"/>
  <c r="I106" i="13"/>
  <c r="H106" i="13"/>
  <c r="G106" i="13"/>
  <c r="E106" i="13"/>
  <c r="D67" i="29"/>
  <c r="C67" i="29"/>
  <c r="N88" i="13"/>
  <c r="D65" i="29"/>
  <c r="C65" i="29"/>
  <c r="M95" i="13"/>
  <c r="L95" i="13"/>
  <c r="K95" i="13"/>
  <c r="J95" i="13"/>
  <c r="I95" i="13"/>
  <c r="H95" i="13"/>
  <c r="G95" i="13"/>
  <c r="E95" i="13"/>
  <c r="D63" i="29"/>
  <c r="C63" i="29"/>
  <c r="N67" i="13"/>
  <c r="M67" i="13"/>
  <c r="L67" i="13"/>
  <c r="K67" i="13"/>
  <c r="J67" i="13"/>
  <c r="D67" i="13" s="1"/>
  <c r="I67" i="13"/>
  <c r="H67" i="13"/>
  <c r="G67" i="13"/>
  <c r="E67" i="13"/>
  <c r="D49" i="29"/>
  <c r="C49" i="29"/>
  <c r="D48" i="29"/>
  <c r="C48" i="29"/>
  <c r="N71" i="13"/>
  <c r="M71" i="13"/>
  <c r="L71" i="13"/>
  <c r="K71" i="13"/>
  <c r="J71" i="13"/>
  <c r="I71" i="13"/>
  <c r="H71" i="13"/>
  <c r="G71" i="13"/>
  <c r="E71" i="13"/>
  <c r="D62" i="29"/>
  <c r="C62" i="29"/>
  <c r="N91" i="13"/>
  <c r="M89" i="13"/>
  <c r="L89" i="13"/>
  <c r="K89" i="13"/>
  <c r="J89" i="13"/>
  <c r="C89" i="13" s="1"/>
  <c r="I89" i="13"/>
  <c r="H89" i="13"/>
  <c r="G89" i="13"/>
  <c r="E89" i="13"/>
  <c r="D54" i="29"/>
  <c r="C54" i="29"/>
  <c r="N58" i="13"/>
  <c r="M58" i="13"/>
  <c r="L58" i="13"/>
  <c r="K58" i="13"/>
  <c r="J58" i="13"/>
  <c r="I58" i="13"/>
  <c r="H58" i="13"/>
  <c r="G58" i="13"/>
  <c r="E58" i="13"/>
  <c r="D47" i="29"/>
  <c r="C47" i="29"/>
  <c r="N69" i="13"/>
  <c r="M69" i="13"/>
  <c r="L69" i="13"/>
  <c r="K69" i="13"/>
  <c r="J69" i="13"/>
  <c r="I69" i="13"/>
  <c r="H69" i="13"/>
  <c r="G69" i="13"/>
  <c r="E69" i="13"/>
  <c r="D41" i="29"/>
  <c r="C41" i="29"/>
  <c r="N51" i="13"/>
  <c r="M51" i="13"/>
  <c r="L51" i="13"/>
  <c r="K51" i="13"/>
  <c r="J51" i="13"/>
  <c r="I51" i="13"/>
  <c r="H51" i="13"/>
  <c r="G51" i="13"/>
  <c r="E51" i="13"/>
  <c r="D40" i="29"/>
  <c r="C40" i="29"/>
  <c r="N53" i="13"/>
  <c r="M53" i="13"/>
  <c r="L53" i="13"/>
  <c r="K53" i="13"/>
  <c r="J53" i="13"/>
  <c r="D53" i="13" s="1"/>
  <c r="I53" i="13"/>
  <c r="H53" i="13"/>
  <c r="G53" i="13"/>
  <c r="E53" i="13"/>
  <c r="C39" i="29"/>
  <c r="D39" i="29"/>
  <c r="N54" i="13"/>
  <c r="M54" i="13"/>
  <c r="L54" i="13"/>
  <c r="K54" i="13"/>
  <c r="J54" i="13"/>
  <c r="I54" i="13"/>
  <c r="H54" i="13"/>
  <c r="G54" i="13"/>
  <c r="E54" i="13"/>
  <c r="C20" i="29"/>
  <c r="D20" i="29"/>
  <c r="N22" i="13"/>
  <c r="M22" i="13"/>
  <c r="L22" i="13"/>
  <c r="K22" i="13"/>
  <c r="J22" i="13"/>
  <c r="I22" i="13"/>
  <c r="H22" i="13"/>
  <c r="G22" i="13"/>
  <c r="E22" i="13"/>
  <c r="C33" i="29"/>
  <c r="D33" i="29"/>
  <c r="N42" i="13"/>
  <c r="M42" i="13"/>
  <c r="L42" i="13"/>
  <c r="K42" i="13"/>
  <c r="J42" i="13"/>
  <c r="I42" i="13"/>
  <c r="H42" i="13"/>
  <c r="G42" i="13"/>
  <c r="E42" i="13"/>
  <c r="C36" i="29"/>
  <c r="D36" i="29"/>
  <c r="N57" i="13"/>
  <c r="M57" i="13"/>
  <c r="L57" i="13"/>
  <c r="K57" i="13"/>
  <c r="J57" i="13"/>
  <c r="C57" i="13" s="1"/>
  <c r="I57" i="13"/>
  <c r="H57" i="13"/>
  <c r="G57" i="13"/>
  <c r="E57" i="13"/>
  <c r="C59" i="29"/>
  <c r="D59" i="29"/>
  <c r="N96" i="13"/>
  <c r="M92" i="13"/>
  <c r="L92" i="13"/>
  <c r="K92" i="13"/>
  <c r="J92" i="13"/>
  <c r="I92" i="13"/>
  <c r="H92" i="13"/>
  <c r="G92" i="13"/>
  <c r="E92" i="13"/>
  <c r="C28" i="29"/>
  <c r="D28" i="29"/>
  <c r="N31" i="13"/>
  <c r="M31" i="13"/>
  <c r="L31" i="13"/>
  <c r="K31" i="13"/>
  <c r="J31" i="13"/>
  <c r="I31" i="13"/>
  <c r="H31" i="13"/>
  <c r="G31" i="13"/>
  <c r="E31" i="13"/>
  <c r="C34" i="29"/>
  <c r="D34" i="29"/>
  <c r="N52" i="13"/>
  <c r="M52" i="13"/>
  <c r="L52" i="13"/>
  <c r="K52" i="13"/>
  <c r="J52" i="13"/>
  <c r="I52" i="13"/>
  <c r="H52" i="13"/>
  <c r="G52" i="13"/>
  <c r="E52" i="13"/>
  <c r="C8" i="29"/>
  <c r="D8" i="29"/>
  <c r="N4" i="13"/>
  <c r="L4" i="13"/>
  <c r="K4" i="13"/>
  <c r="J4" i="13"/>
  <c r="I4" i="13"/>
  <c r="H4" i="13"/>
  <c r="G4" i="13"/>
  <c r="E4" i="13"/>
  <c r="D23" i="29"/>
  <c r="C23" i="29"/>
  <c r="N40" i="13"/>
  <c r="M40" i="13"/>
  <c r="L40" i="13"/>
  <c r="K40" i="13"/>
  <c r="J40" i="13"/>
  <c r="I40" i="13"/>
  <c r="H40" i="13"/>
  <c r="G40" i="13"/>
  <c r="E40" i="13"/>
  <c r="D16" i="29"/>
  <c r="C16" i="29"/>
  <c r="N19" i="13"/>
  <c r="M19" i="13"/>
  <c r="L19" i="13"/>
  <c r="K19" i="13"/>
  <c r="J19" i="13"/>
  <c r="I19" i="13"/>
  <c r="H19" i="13"/>
  <c r="G19" i="13"/>
  <c r="E19" i="13"/>
  <c r="D13" i="29"/>
  <c r="C13" i="29"/>
  <c r="N16" i="13"/>
  <c r="M16" i="13"/>
  <c r="L16" i="13"/>
  <c r="K16" i="13"/>
  <c r="J16" i="13"/>
  <c r="I16" i="13"/>
  <c r="H16" i="13"/>
  <c r="G16" i="13"/>
  <c r="E16" i="13"/>
  <c r="D6" i="29"/>
  <c r="C6" i="29"/>
  <c r="N6" i="13"/>
  <c r="L6" i="13"/>
  <c r="K6" i="13"/>
  <c r="J6" i="13"/>
  <c r="I6" i="13"/>
  <c r="H6" i="13"/>
  <c r="G6" i="13"/>
  <c r="E6" i="13"/>
  <c r="D21" i="29"/>
  <c r="C21" i="29"/>
  <c r="N25" i="13"/>
  <c r="M25" i="13"/>
  <c r="L25" i="13"/>
  <c r="K25" i="13"/>
  <c r="J25" i="13"/>
  <c r="I25" i="13"/>
  <c r="H25" i="13"/>
  <c r="G25" i="13"/>
  <c r="E25" i="13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D26" i="29"/>
  <c r="C26" i="29"/>
  <c r="N34" i="13"/>
  <c r="M34" i="13"/>
  <c r="L34" i="13"/>
  <c r="K34" i="13"/>
  <c r="J34" i="13"/>
  <c r="I34" i="13"/>
  <c r="H34" i="13"/>
  <c r="G34" i="13"/>
  <c r="E34" i="13"/>
  <c r="D14" i="29"/>
  <c r="C14" i="29"/>
  <c r="D10" i="29"/>
  <c r="C10" i="29"/>
  <c r="C69" i="29"/>
  <c r="C70" i="29"/>
  <c r="C68" i="29"/>
  <c r="C64" i="29"/>
  <c r="C61" i="29"/>
  <c r="C60" i="29"/>
  <c r="C57" i="29"/>
  <c r="C55" i="29"/>
  <c r="C53" i="29"/>
  <c r="C51" i="29"/>
  <c r="C52" i="29"/>
  <c r="C45" i="29"/>
  <c r="C50" i="29"/>
  <c r="C46" i="29"/>
  <c r="C44" i="29"/>
  <c r="C43" i="29"/>
  <c r="C42" i="29"/>
  <c r="C38" i="29"/>
  <c r="C37" i="29"/>
  <c r="C35" i="29"/>
  <c r="C30" i="29"/>
  <c r="C29" i="29"/>
  <c r="C32" i="29"/>
  <c r="C25" i="29"/>
  <c r="C24" i="29"/>
  <c r="C22" i="29"/>
  <c r="C27" i="29"/>
  <c r="C31" i="29"/>
  <c r="C18" i="29"/>
  <c r="C15" i="29"/>
  <c r="C19" i="29"/>
  <c r="C17" i="29"/>
  <c r="C11" i="29"/>
  <c r="C12" i="29"/>
  <c r="C7" i="29"/>
  <c r="C9" i="29"/>
  <c r="C5" i="29"/>
  <c r="C4" i="29"/>
  <c r="C3" i="29"/>
  <c r="N10" i="13"/>
  <c r="L10" i="13"/>
  <c r="K10" i="13"/>
  <c r="J10" i="13"/>
  <c r="C10" i="13" s="1"/>
  <c r="I10" i="13"/>
  <c r="H10" i="13"/>
  <c r="G10" i="13"/>
  <c r="E10" i="13"/>
  <c r="N56" i="13"/>
  <c r="M56" i="13"/>
  <c r="L56" i="13"/>
  <c r="K56" i="13"/>
  <c r="J56" i="13"/>
  <c r="I56" i="13"/>
  <c r="H56" i="13"/>
  <c r="G56" i="13"/>
  <c r="E56" i="13"/>
  <c r="N49" i="13"/>
  <c r="M49" i="13"/>
  <c r="L49" i="13"/>
  <c r="K49" i="13"/>
  <c r="J49" i="13"/>
  <c r="I49" i="13"/>
  <c r="H49" i="13"/>
  <c r="G49" i="13"/>
  <c r="E49" i="13"/>
  <c r="N62" i="13"/>
  <c r="M62" i="13"/>
  <c r="L62" i="13"/>
  <c r="K62" i="13"/>
  <c r="J62" i="13"/>
  <c r="I62" i="13"/>
  <c r="H62" i="13"/>
  <c r="G62" i="13"/>
  <c r="E62" i="13"/>
  <c r="N32" i="13"/>
  <c r="M32" i="13"/>
  <c r="L32" i="13"/>
  <c r="K32" i="13"/>
  <c r="J32" i="13"/>
  <c r="C32" i="13" s="1"/>
  <c r="I32" i="13"/>
  <c r="H32" i="13"/>
  <c r="G32" i="13"/>
  <c r="E32" i="13"/>
  <c r="N36" i="13"/>
  <c r="M36" i="13"/>
  <c r="L36" i="13"/>
  <c r="K36" i="13"/>
  <c r="J36" i="13"/>
  <c r="I36" i="13"/>
  <c r="H36" i="13"/>
  <c r="G36" i="13"/>
  <c r="E36" i="13"/>
  <c r="N59" i="13"/>
  <c r="M59" i="13"/>
  <c r="L59" i="13"/>
  <c r="K59" i="13"/>
  <c r="J59" i="13"/>
  <c r="I59" i="13"/>
  <c r="H59" i="13"/>
  <c r="G59" i="13"/>
  <c r="E59" i="13"/>
  <c r="N77" i="13"/>
  <c r="M77" i="13"/>
  <c r="L77" i="13"/>
  <c r="K77" i="13"/>
  <c r="J77" i="13"/>
  <c r="I77" i="13"/>
  <c r="H77" i="13"/>
  <c r="G77" i="13"/>
  <c r="E77" i="13"/>
  <c r="N76" i="13"/>
  <c r="M76" i="13"/>
  <c r="L76" i="13"/>
  <c r="K76" i="13"/>
  <c r="J76" i="13"/>
  <c r="D76" i="13" s="1"/>
  <c r="I76" i="13"/>
  <c r="H76" i="13"/>
  <c r="G76" i="13"/>
  <c r="E76" i="13"/>
  <c r="N73" i="13"/>
  <c r="M73" i="13"/>
  <c r="L73" i="13"/>
  <c r="K73" i="13"/>
  <c r="J73" i="13"/>
  <c r="I73" i="13"/>
  <c r="H73" i="13"/>
  <c r="G73" i="13"/>
  <c r="E73" i="13"/>
  <c r="N44" i="13"/>
  <c r="M44" i="13"/>
  <c r="L44" i="13"/>
  <c r="K44" i="13"/>
  <c r="J44" i="13"/>
  <c r="I44" i="13"/>
  <c r="H44" i="13"/>
  <c r="G44" i="13"/>
  <c r="E44" i="13"/>
  <c r="N47" i="13"/>
  <c r="M47" i="13"/>
  <c r="L47" i="13"/>
  <c r="K47" i="13"/>
  <c r="J47" i="13"/>
  <c r="I47" i="13"/>
  <c r="H47" i="13"/>
  <c r="G47" i="13"/>
  <c r="E47" i="13"/>
  <c r="E114" i="13"/>
  <c r="E113" i="13"/>
  <c r="E117" i="13"/>
  <c r="E115" i="13"/>
  <c r="E118" i="13"/>
  <c r="E111" i="13"/>
  <c r="E112" i="13"/>
  <c r="E102" i="13"/>
  <c r="E108" i="13"/>
  <c r="E105" i="13"/>
  <c r="E103" i="13"/>
  <c r="E104" i="13"/>
  <c r="E100" i="13"/>
  <c r="E99" i="13"/>
  <c r="E96" i="13"/>
  <c r="E98" i="13"/>
  <c r="E88" i="13"/>
  <c r="E91" i="13"/>
  <c r="E81" i="13"/>
  <c r="E79" i="13"/>
  <c r="E84" i="13"/>
  <c r="E87" i="13"/>
  <c r="E83" i="13"/>
  <c r="E75" i="13"/>
  <c r="E74" i="13"/>
  <c r="E63" i="13"/>
  <c r="E72" i="13"/>
  <c r="E65" i="13"/>
  <c r="E48" i="13"/>
  <c r="E61" i="13"/>
  <c r="E50" i="13"/>
  <c r="E60" i="13"/>
  <c r="E55" i="13"/>
  <c r="E38" i="13"/>
  <c r="E41" i="13"/>
  <c r="E35" i="13"/>
  <c r="E33" i="13"/>
  <c r="E39" i="13"/>
  <c r="E37" i="13"/>
  <c r="E45" i="13"/>
  <c r="E46" i="13"/>
  <c r="E15" i="13"/>
  <c r="E27" i="13"/>
  <c r="E29" i="13"/>
  <c r="E21" i="13"/>
  <c r="D21" i="13" s="1"/>
  <c r="E17" i="13"/>
  <c r="E24" i="13"/>
  <c r="E20" i="13"/>
  <c r="E26" i="13"/>
  <c r="E18" i="13"/>
  <c r="E30" i="13"/>
  <c r="E23" i="13"/>
  <c r="E9" i="13"/>
  <c r="E5" i="13"/>
  <c r="E13" i="13"/>
  <c r="E7" i="13"/>
  <c r="E3" i="13"/>
  <c r="E12" i="13"/>
  <c r="E8" i="13"/>
  <c r="D69" i="29"/>
  <c r="D70" i="29"/>
  <c r="D68" i="29"/>
  <c r="D64" i="29"/>
  <c r="D61" i="29"/>
  <c r="D60" i="29"/>
  <c r="D57" i="29"/>
  <c r="D55" i="29"/>
  <c r="D53" i="29"/>
  <c r="D51" i="29"/>
  <c r="D52" i="29"/>
  <c r="D45" i="29"/>
  <c r="D50" i="29"/>
  <c r="D46" i="29"/>
  <c r="D44" i="29"/>
  <c r="D43" i="29"/>
  <c r="D42" i="29"/>
  <c r="D38" i="29"/>
  <c r="D37" i="29"/>
  <c r="D35" i="29"/>
  <c r="D30" i="29"/>
  <c r="D29" i="29"/>
  <c r="D32" i="29"/>
  <c r="D25" i="29"/>
  <c r="D24" i="29"/>
  <c r="D22" i="29"/>
  <c r="D27" i="29"/>
  <c r="D31" i="29"/>
  <c r="D18" i="29"/>
  <c r="D15" i="29"/>
  <c r="D19" i="29"/>
  <c r="D17" i="29"/>
  <c r="D11" i="29"/>
  <c r="D12" i="29"/>
  <c r="D7" i="29"/>
  <c r="D9" i="29"/>
  <c r="D5" i="29"/>
  <c r="D4" i="29"/>
  <c r="D3" i="29"/>
  <c r="N108" i="13"/>
  <c r="M108" i="13"/>
  <c r="L108" i="13"/>
  <c r="K108" i="13"/>
  <c r="J108" i="13"/>
  <c r="D108" i="13" s="1"/>
  <c r="I108" i="13"/>
  <c r="H108" i="13"/>
  <c r="G108" i="13"/>
  <c r="N41" i="13"/>
  <c r="M41" i="13"/>
  <c r="L41" i="13"/>
  <c r="K41" i="13"/>
  <c r="J41" i="13"/>
  <c r="I41" i="13"/>
  <c r="H41" i="13"/>
  <c r="G41" i="13"/>
  <c r="N18" i="13"/>
  <c r="M18" i="13"/>
  <c r="L18" i="13"/>
  <c r="K18" i="13"/>
  <c r="J18" i="13"/>
  <c r="I18" i="13"/>
  <c r="H18" i="13"/>
  <c r="G18" i="13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4" i="29"/>
  <c r="K3" i="29"/>
  <c r="K72" i="38"/>
  <c r="N114" i="13"/>
  <c r="N113" i="13"/>
  <c r="N117" i="13"/>
  <c r="N118" i="13"/>
  <c r="N115" i="13"/>
  <c r="N111" i="13"/>
  <c r="N112" i="13"/>
  <c r="N102" i="13"/>
  <c r="N105" i="13"/>
  <c r="N103" i="13"/>
  <c r="N104" i="13"/>
  <c r="N100" i="13"/>
  <c r="N94" i="13"/>
  <c r="N92" i="13"/>
  <c r="N98" i="13"/>
  <c r="N90" i="13"/>
  <c r="N81" i="13"/>
  <c r="N79" i="13"/>
  <c r="N84" i="13"/>
  <c r="N87" i="13"/>
  <c r="N83" i="13"/>
  <c r="N75" i="13"/>
  <c r="N63" i="13"/>
  <c r="N74" i="13"/>
  <c r="N72" i="13"/>
  <c r="N65" i="13"/>
  <c r="N61" i="13"/>
  <c r="N48" i="13"/>
  <c r="N50" i="13"/>
  <c r="N60" i="13"/>
  <c r="N55" i="13"/>
  <c r="N35" i="13"/>
  <c r="N38" i="13"/>
  <c r="N33" i="13"/>
  <c r="N39" i="13"/>
  <c r="N37" i="13"/>
  <c r="N45" i="13"/>
  <c r="N46" i="13"/>
  <c r="N17" i="13"/>
  <c r="N24" i="13"/>
  <c r="N15" i="13"/>
  <c r="N27" i="13"/>
  <c r="N29" i="13"/>
  <c r="N21" i="13"/>
  <c r="N20" i="13"/>
  <c r="N30" i="13"/>
  <c r="N26" i="13"/>
  <c r="N23" i="13"/>
  <c r="N9" i="13"/>
  <c r="N5" i="13"/>
  <c r="N13" i="13"/>
  <c r="N7" i="13"/>
  <c r="N3" i="13"/>
  <c r="N12" i="13"/>
  <c r="N8" i="13"/>
  <c r="D67" i="38"/>
  <c r="C67" i="38"/>
  <c r="M38" i="13"/>
  <c r="L38" i="13"/>
  <c r="K38" i="13"/>
  <c r="J38" i="13"/>
  <c r="D38" i="13" s="1"/>
  <c r="I38" i="13"/>
  <c r="H38" i="13"/>
  <c r="G38" i="13"/>
  <c r="K71" i="38"/>
  <c r="K70" i="38"/>
  <c r="K69" i="38"/>
  <c r="K68" i="38"/>
  <c r="K67" i="38"/>
  <c r="K66" i="38"/>
  <c r="D66" i="38"/>
  <c r="C66" i="38"/>
  <c r="K65" i="38"/>
  <c r="D65" i="38"/>
  <c r="C65" i="38"/>
  <c r="K64" i="38"/>
  <c r="D64" i="38"/>
  <c r="C64" i="38"/>
  <c r="K63" i="38"/>
  <c r="D63" i="38"/>
  <c r="C63" i="38"/>
  <c r="K62" i="38"/>
  <c r="D62" i="38"/>
  <c r="C62" i="38"/>
  <c r="K61" i="38"/>
  <c r="D61" i="38"/>
  <c r="C61" i="38"/>
  <c r="K60" i="38"/>
  <c r="D60" i="38"/>
  <c r="C60" i="38"/>
  <c r="K59" i="38"/>
  <c r="D59" i="38"/>
  <c r="C59" i="38"/>
  <c r="K58" i="38"/>
  <c r="D58" i="38"/>
  <c r="C58" i="38"/>
  <c r="K57" i="38"/>
  <c r="D57" i="38"/>
  <c r="C57" i="38"/>
  <c r="K56" i="38"/>
  <c r="D56" i="38"/>
  <c r="C56" i="38"/>
  <c r="K55" i="38"/>
  <c r="D55" i="38"/>
  <c r="C55" i="38"/>
  <c r="K54" i="38"/>
  <c r="D54" i="38"/>
  <c r="C54" i="38"/>
  <c r="K53" i="38"/>
  <c r="D53" i="38"/>
  <c r="C53" i="38"/>
  <c r="K52" i="38"/>
  <c r="D52" i="38"/>
  <c r="C52" i="38"/>
  <c r="K51" i="38"/>
  <c r="D51" i="38"/>
  <c r="C51" i="38"/>
  <c r="K50" i="38"/>
  <c r="D50" i="38"/>
  <c r="C50" i="38"/>
  <c r="K49" i="38"/>
  <c r="D49" i="38"/>
  <c r="C49" i="38"/>
  <c r="K48" i="38"/>
  <c r="D48" i="38"/>
  <c r="C48" i="38"/>
  <c r="K47" i="38"/>
  <c r="D47" i="38"/>
  <c r="C47" i="38"/>
  <c r="K46" i="38"/>
  <c r="D46" i="38"/>
  <c r="C46" i="38"/>
  <c r="K45" i="38"/>
  <c r="D45" i="38"/>
  <c r="C45" i="38"/>
  <c r="K44" i="38"/>
  <c r="D44" i="38"/>
  <c r="C44" i="38"/>
  <c r="K43" i="38"/>
  <c r="D43" i="38"/>
  <c r="C43" i="38"/>
  <c r="K42" i="38"/>
  <c r="D42" i="38"/>
  <c r="C42" i="38"/>
  <c r="K41" i="38"/>
  <c r="D41" i="38"/>
  <c r="C41" i="38"/>
  <c r="K40" i="38"/>
  <c r="D40" i="38"/>
  <c r="C40" i="38"/>
  <c r="K39" i="38"/>
  <c r="D39" i="38"/>
  <c r="C39" i="38"/>
  <c r="K38" i="38"/>
  <c r="D38" i="38"/>
  <c r="C38" i="38"/>
  <c r="K37" i="38"/>
  <c r="D37" i="38"/>
  <c r="C37" i="38"/>
  <c r="K36" i="38"/>
  <c r="D36" i="38"/>
  <c r="C36" i="38"/>
  <c r="K35" i="38"/>
  <c r="D35" i="38"/>
  <c r="C35" i="38"/>
  <c r="K34" i="38"/>
  <c r="D34" i="38"/>
  <c r="C34" i="38"/>
  <c r="K33" i="38"/>
  <c r="D33" i="38"/>
  <c r="C33" i="38"/>
  <c r="K32" i="38"/>
  <c r="D32" i="38"/>
  <c r="C32" i="38"/>
  <c r="K31" i="38"/>
  <c r="D31" i="38"/>
  <c r="C31" i="38"/>
  <c r="K30" i="38"/>
  <c r="D30" i="38"/>
  <c r="C30" i="38"/>
  <c r="K29" i="38"/>
  <c r="D29" i="38"/>
  <c r="C29" i="38"/>
  <c r="K28" i="38"/>
  <c r="D28" i="38"/>
  <c r="C28" i="38"/>
  <c r="K27" i="38"/>
  <c r="D27" i="38"/>
  <c r="C27" i="38"/>
  <c r="K26" i="38"/>
  <c r="D26" i="38"/>
  <c r="C26" i="38"/>
  <c r="K25" i="38"/>
  <c r="D25" i="38"/>
  <c r="C25" i="38"/>
  <c r="K24" i="38"/>
  <c r="D24" i="38"/>
  <c r="C24" i="38"/>
  <c r="K23" i="38"/>
  <c r="D23" i="38"/>
  <c r="C23" i="38"/>
  <c r="K22" i="38"/>
  <c r="D22" i="38"/>
  <c r="C22" i="38"/>
  <c r="K21" i="38"/>
  <c r="D21" i="38"/>
  <c r="C21" i="38"/>
  <c r="K20" i="38"/>
  <c r="D20" i="38"/>
  <c r="C20" i="38"/>
  <c r="K19" i="38"/>
  <c r="D19" i="38"/>
  <c r="C19" i="38"/>
  <c r="K18" i="38"/>
  <c r="D18" i="38"/>
  <c r="C18" i="38"/>
  <c r="K17" i="38"/>
  <c r="D17" i="38"/>
  <c r="C17" i="38"/>
  <c r="K16" i="38"/>
  <c r="D16" i="38"/>
  <c r="C16" i="38"/>
  <c r="K15" i="38"/>
  <c r="D15" i="38"/>
  <c r="C15" i="38"/>
  <c r="K14" i="38"/>
  <c r="D14" i="38"/>
  <c r="C14" i="38"/>
  <c r="K13" i="38"/>
  <c r="D13" i="38"/>
  <c r="C13" i="38"/>
  <c r="K12" i="38"/>
  <c r="D12" i="38"/>
  <c r="C12" i="38"/>
  <c r="K11" i="38"/>
  <c r="D11" i="38"/>
  <c r="C11" i="38"/>
  <c r="K10" i="38"/>
  <c r="D10" i="38"/>
  <c r="C10" i="38"/>
  <c r="K9" i="38"/>
  <c r="D9" i="38"/>
  <c r="C9" i="38"/>
  <c r="K8" i="38"/>
  <c r="D8" i="38"/>
  <c r="C8" i="38"/>
  <c r="K7" i="38"/>
  <c r="D7" i="38"/>
  <c r="C7" i="38"/>
  <c r="K6" i="38"/>
  <c r="D6" i="38"/>
  <c r="C6" i="38"/>
  <c r="K5" i="38"/>
  <c r="D5" i="38"/>
  <c r="C5" i="38"/>
  <c r="K4" i="38"/>
  <c r="D4" i="38"/>
  <c r="C4" i="38"/>
  <c r="K3" i="38"/>
  <c r="D3" i="38"/>
  <c r="C3" i="38"/>
  <c r="D66" i="37"/>
  <c r="C66" i="37"/>
  <c r="D65" i="37"/>
  <c r="C65" i="37"/>
  <c r="D64" i="37"/>
  <c r="C64" i="37"/>
  <c r="D63" i="37"/>
  <c r="C63" i="37"/>
  <c r="D62" i="37"/>
  <c r="C62" i="37"/>
  <c r="D61" i="37"/>
  <c r="C61" i="37"/>
  <c r="M99" i="13"/>
  <c r="L99" i="13"/>
  <c r="K99" i="13"/>
  <c r="J99" i="13"/>
  <c r="D99" i="13" s="1"/>
  <c r="I99" i="13"/>
  <c r="H99" i="13"/>
  <c r="G99" i="13"/>
  <c r="M63" i="13"/>
  <c r="L63" i="13"/>
  <c r="K63" i="13"/>
  <c r="J63" i="13"/>
  <c r="I63" i="13"/>
  <c r="H63" i="13"/>
  <c r="G63" i="13"/>
  <c r="M114" i="13"/>
  <c r="M113" i="13"/>
  <c r="M117" i="13"/>
  <c r="M118" i="13"/>
  <c r="M111" i="13"/>
  <c r="M115" i="13"/>
  <c r="M112" i="13"/>
  <c r="M102" i="13"/>
  <c r="M105" i="13"/>
  <c r="M104" i="13"/>
  <c r="M103" i="13"/>
  <c r="M100" i="13"/>
  <c r="M96" i="13"/>
  <c r="M98" i="13"/>
  <c r="M88" i="13"/>
  <c r="M81" i="13"/>
  <c r="M84" i="13"/>
  <c r="M79" i="13"/>
  <c r="M87" i="13"/>
  <c r="M83" i="13"/>
  <c r="M75" i="13"/>
  <c r="M74" i="13"/>
  <c r="M72" i="13"/>
  <c r="M65" i="13"/>
  <c r="M61" i="13"/>
  <c r="M48" i="13"/>
  <c r="M55" i="13"/>
  <c r="M50" i="13"/>
  <c r="M60" i="13"/>
  <c r="M35" i="13"/>
  <c r="M33" i="13"/>
  <c r="M39" i="13"/>
  <c r="M37" i="13"/>
  <c r="M45" i="13"/>
  <c r="M46" i="13"/>
  <c r="M15" i="13"/>
  <c r="M17" i="13"/>
  <c r="M27" i="13"/>
  <c r="M21" i="13"/>
  <c r="M24" i="13"/>
  <c r="M29" i="13"/>
  <c r="M30" i="13"/>
  <c r="M20" i="13"/>
  <c r="M23" i="13"/>
  <c r="M26" i="13"/>
  <c r="M8" i="13"/>
  <c r="L8" i="13"/>
  <c r="L17" i="13"/>
  <c r="K17" i="13"/>
  <c r="J17" i="13"/>
  <c r="D17" i="13" s="1"/>
  <c r="I17" i="13"/>
  <c r="H17" i="13"/>
  <c r="G17" i="13"/>
  <c r="K13" i="37"/>
  <c r="K71" i="37"/>
  <c r="K70" i="37"/>
  <c r="K69" i="37"/>
  <c r="K68" i="37"/>
  <c r="K67" i="37"/>
  <c r="K66" i="37"/>
  <c r="K65" i="37"/>
  <c r="K64" i="37"/>
  <c r="K63" i="37"/>
  <c r="K62" i="37"/>
  <c r="K61" i="37"/>
  <c r="K60" i="37"/>
  <c r="D60" i="37"/>
  <c r="C60" i="37"/>
  <c r="K59" i="37"/>
  <c r="D59" i="37"/>
  <c r="C59" i="37"/>
  <c r="K58" i="37"/>
  <c r="D58" i="37"/>
  <c r="C58" i="37"/>
  <c r="K57" i="37"/>
  <c r="D57" i="37"/>
  <c r="C57" i="37"/>
  <c r="K56" i="37"/>
  <c r="D56" i="37"/>
  <c r="C56" i="37"/>
  <c r="K55" i="37"/>
  <c r="D55" i="37"/>
  <c r="C55" i="37"/>
  <c r="K54" i="37"/>
  <c r="D54" i="37"/>
  <c r="C54" i="37"/>
  <c r="K53" i="37"/>
  <c r="D53" i="37"/>
  <c r="C53" i="37"/>
  <c r="K52" i="37"/>
  <c r="D52" i="37"/>
  <c r="C52" i="37"/>
  <c r="K51" i="37"/>
  <c r="D51" i="37"/>
  <c r="C51" i="37"/>
  <c r="K50" i="37"/>
  <c r="D50" i="37"/>
  <c r="C50" i="37"/>
  <c r="K49" i="37"/>
  <c r="D49" i="37"/>
  <c r="C49" i="37"/>
  <c r="K48" i="37"/>
  <c r="D48" i="37"/>
  <c r="C48" i="37"/>
  <c r="K47" i="37"/>
  <c r="D47" i="37"/>
  <c r="C47" i="37"/>
  <c r="K46" i="37"/>
  <c r="D46" i="37"/>
  <c r="C46" i="37"/>
  <c r="K45" i="37"/>
  <c r="D45" i="37"/>
  <c r="C45" i="37"/>
  <c r="K44" i="37"/>
  <c r="D44" i="37"/>
  <c r="C44" i="37"/>
  <c r="K43" i="37"/>
  <c r="D43" i="37"/>
  <c r="C43" i="37"/>
  <c r="K42" i="37"/>
  <c r="D42" i="37"/>
  <c r="C42" i="37"/>
  <c r="K41" i="37"/>
  <c r="D41" i="37"/>
  <c r="C41" i="37"/>
  <c r="K40" i="37"/>
  <c r="D40" i="37"/>
  <c r="C40" i="37"/>
  <c r="K39" i="37"/>
  <c r="D39" i="37"/>
  <c r="C39" i="37"/>
  <c r="K38" i="37"/>
  <c r="D38" i="37"/>
  <c r="C38" i="37"/>
  <c r="K37" i="37"/>
  <c r="D37" i="37"/>
  <c r="C37" i="37"/>
  <c r="K36" i="37"/>
  <c r="D36" i="37"/>
  <c r="C36" i="37"/>
  <c r="K35" i="37"/>
  <c r="D35" i="37"/>
  <c r="C35" i="37"/>
  <c r="K34" i="37"/>
  <c r="D34" i="37"/>
  <c r="C34" i="37"/>
  <c r="K33" i="37"/>
  <c r="D33" i="37"/>
  <c r="C33" i="37"/>
  <c r="K32" i="37"/>
  <c r="D32" i="37"/>
  <c r="C32" i="37"/>
  <c r="K31" i="37"/>
  <c r="D31" i="37"/>
  <c r="C31" i="37"/>
  <c r="K30" i="37"/>
  <c r="D30" i="37"/>
  <c r="C30" i="37"/>
  <c r="K29" i="37"/>
  <c r="D29" i="37"/>
  <c r="C29" i="37"/>
  <c r="K28" i="37"/>
  <c r="D28" i="37"/>
  <c r="C28" i="37"/>
  <c r="K27" i="37"/>
  <c r="D27" i="37"/>
  <c r="C27" i="37"/>
  <c r="K26" i="37"/>
  <c r="D26" i="37"/>
  <c r="C26" i="37"/>
  <c r="K25" i="37"/>
  <c r="D25" i="37"/>
  <c r="C25" i="37"/>
  <c r="K24" i="37"/>
  <c r="D24" i="37"/>
  <c r="C24" i="37"/>
  <c r="K23" i="37"/>
  <c r="D23" i="37"/>
  <c r="C23" i="37"/>
  <c r="K22" i="37"/>
  <c r="D22" i="37"/>
  <c r="C22" i="37"/>
  <c r="K21" i="37"/>
  <c r="D21" i="37"/>
  <c r="C21" i="37"/>
  <c r="K20" i="37"/>
  <c r="D20" i="37"/>
  <c r="C20" i="37"/>
  <c r="K19" i="37"/>
  <c r="D19" i="37"/>
  <c r="C19" i="37"/>
  <c r="K18" i="37"/>
  <c r="D18" i="37"/>
  <c r="C18" i="37"/>
  <c r="K17" i="37"/>
  <c r="D17" i="37"/>
  <c r="C17" i="37"/>
  <c r="K16" i="37"/>
  <c r="D16" i="37"/>
  <c r="C16" i="37"/>
  <c r="K15" i="37"/>
  <c r="D15" i="37"/>
  <c r="C15" i="37"/>
  <c r="K14" i="37"/>
  <c r="D14" i="37"/>
  <c r="C14" i="37"/>
  <c r="D13" i="37"/>
  <c r="C13" i="37"/>
  <c r="K12" i="37"/>
  <c r="D12" i="37"/>
  <c r="C12" i="37"/>
  <c r="K11" i="37"/>
  <c r="D11" i="37"/>
  <c r="C11" i="37"/>
  <c r="K10" i="37"/>
  <c r="D10" i="37"/>
  <c r="C10" i="37"/>
  <c r="K9" i="37"/>
  <c r="D9" i="37"/>
  <c r="C9" i="37"/>
  <c r="K8" i="37"/>
  <c r="D8" i="37"/>
  <c r="C8" i="37"/>
  <c r="K7" i="37"/>
  <c r="D7" i="37"/>
  <c r="C7" i="37"/>
  <c r="K6" i="37"/>
  <c r="D6" i="37"/>
  <c r="C6" i="37"/>
  <c r="K5" i="37"/>
  <c r="D5" i="37"/>
  <c r="C5" i="37"/>
  <c r="K4" i="37"/>
  <c r="D4" i="37"/>
  <c r="C4" i="37"/>
  <c r="K3" i="37"/>
  <c r="D3" i="37"/>
  <c r="C3" i="37"/>
  <c r="L15" i="13"/>
  <c r="K15" i="13"/>
  <c r="J15" i="13"/>
  <c r="I15" i="13"/>
  <c r="H15" i="13"/>
  <c r="G15" i="13"/>
  <c r="L21" i="13"/>
  <c r="K21" i="13"/>
  <c r="J21" i="13"/>
  <c r="I21" i="13"/>
  <c r="H21" i="13"/>
  <c r="G21" i="13"/>
  <c r="G120" i="13" s="1"/>
  <c r="G122" i="13" s="1"/>
  <c r="L114" i="13"/>
  <c r="L113" i="13"/>
  <c r="L118" i="13"/>
  <c r="L117" i="13"/>
  <c r="L111" i="13"/>
  <c r="L112" i="13"/>
  <c r="L115" i="13"/>
  <c r="L102" i="13"/>
  <c r="L105" i="13"/>
  <c r="L104" i="13"/>
  <c r="L103" i="13"/>
  <c r="L100" i="13"/>
  <c r="L96" i="13"/>
  <c r="L98" i="13"/>
  <c r="L88" i="13"/>
  <c r="L81" i="13"/>
  <c r="L84" i="13"/>
  <c r="L87" i="13"/>
  <c r="L79" i="13"/>
  <c r="L83" i="13"/>
  <c r="L75" i="13"/>
  <c r="L72" i="13"/>
  <c r="L74" i="13"/>
  <c r="L65" i="13"/>
  <c r="L61" i="13"/>
  <c r="L55" i="13"/>
  <c r="L48" i="13"/>
  <c r="L50" i="13"/>
  <c r="L60" i="13"/>
  <c r="L35" i="13"/>
  <c r="L33" i="13"/>
  <c r="L39" i="13"/>
  <c r="L37" i="13"/>
  <c r="L45" i="13"/>
  <c r="L46" i="13"/>
  <c r="L24" i="13"/>
  <c r="L27" i="13"/>
  <c r="L29" i="13"/>
  <c r="L30" i="13"/>
  <c r="L20" i="13"/>
  <c r="L120" i="13" s="1"/>
  <c r="L122" i="13" s="1"/>
  <c r="L26" i="13"/>
  <c r="L23" i="13"/>
  <c r="L9" i="13"/>
  <c r="L5" i="13"/>
  <c r="L12" i="13"/>
  <c r="L13" i="13"/>
  <c r="L7" i="13"/>
  <c r="L3" i="13"/>
  <c r="K61" i="36"/>
  <c r="K60" i="36"/>
  <c r="D60" i="36"/>
  <c r="C60" i="36"/>
  <c r="K59" i="36"/>
  <c r="D59" i="36"/>
  <c r="C59" i="36"/>
  <c r="K58" i="36"/>
  <c r="D58" i="36"/>
  <c r="C58" i="36"/>
  <c r="K57" i="36"/>
  <c r="D57" i="36"/>
  <c r="C57" i="36"/>
  <c r="K56" i="36"/>
  <c r="D56" i="36"/>
  <c r="C56" i="36"/>
  <c r="K55" i="36"/>
  <c r="D55" i="36"/>
  <c r="C55" i="36"/>
  <c r="K54" i="36"/>
  <c r="D54" i="36"/>
  <c r="C54" i="36"/>
  <c r="K53" i="36"/>
  <c r="D53" i="36"/>
  <c r="C53" i="36"/>
  <c r="K52" i="36"/>
  <c r="D52" i="36"/>
  <c r="C52" i="36"/>
  <c r="K51" i="36"/>
  <c r="D51" i="36"/>
  <c r="C51" i="36"/>
  <c r="K50" i="36"/>
  <c r="D50" i="36"/>
  <c r="C50" i="36"/>
  <c r="K49" i="36"/>
  <c r="D49" i="36"/>
  <c r="C49" i="36"/>
  <c r="K48" i="36"/>
  <c r="D48" i="36"/>
  <c r="C48" i="36"/>
  <c r="K47" i="36"/>
  <c r="D47" i="36"/>
  <c r="C47" i="36"/>
  <c r="K46" i="36"/>
  <c r="D46" i="36"/>
  <c r="C46" i="36"/>
  <c r="K45" i="36"/>
  <c r="D45" i="36"/>
  <c r="C45" i="36"/>
  <c r="K44" i="36"/>
  <c r="D44" i="36"/>
  <c r="C44" i="36"/>
  <c r="K43" i="36"/>
  <c r="D43" i="36"/>
  <c r="C43" i="36"/>
  <c r="K42" i="36"/>
  <c r="D42" i="36"/>
  <c r="C42" i="36"/>
  <c r="K41" i="36"/>
  <c r="D41" i="36"/>
  <c r="C41" i="36"/>
  <c r="K40" i="36"/>
  <c r="D40" i="36"/>
  <c r="C40" i="36"/>
  <c r="K39" i="36"/>
  <c r="D39" i="36"/>
  <c r="C39" i="36"/>
  <c r="K38" i="36"/>
  <c r="D38" i="36"/>
  <c r="C38" i="36"/>
  <c r="K37" i="36"/>
  <c r="D37" i="36"/>
  <c r="C37" i="36"/>
  <c r="K36" i="36"/>
  <c r="D36" i="36"/>
  <c r="C36" i="36"/>
  <c r="K35" i="36"/>
  <c r="D35" i="36"/>
  <c r="C35" i="36"/>
  <c r="K34" i="36"/>
  <c r="D34" i="36"/>
  <c r="C34" i="36"/>
  <c r="K33" i="36"/>
  <c r="D33" i="36"/>
  <c r="C33" i="36"/>
  <c r="K32" i="36"/>
  <c r="D32" i="36"/>
  <c r="C32" i="36"/>
  <c r="K31" i="36"/>
  <c r="D31" i="36"/>
  <c r="C31" i="36"/>
  <c r="K30" i="36"/>
  <c r="D30" i="36"/>
  <c r="C30" i="36"/>
  <c r="K29" i="36"/>
  <c r="D29" i="36"/>
  <c r="C29" i="36"/>
  <c r="K28" i="36"/>
  <c r="D28" i="36"/>
  <c r="C28" i="36"/>
  <c r="K27" i="36"/>
  <c r="D27" i="36"/>
  <c r="C27" i="36"/>
  <c r="K26" i="36"/>
  <c r="D26" i="36"/>
  <c r="C26" i="36"/>
  <c r="K25" i="36"/>
  <c r="D25" i="36"/>
  <c r="C25" i="36"/>
  <c r="K24" i="36"/>
  <c r="D24" i="36"/>
  <c r="C24" i="36"/>
  <c r="K23" i="36"/>
  <c r="D23" i="36"/>
  <c r="C23" i="36"/>
  <c r="K22" i="36"/>
  <c r="D22" i="36"/>
  <c r="C22" i="36"/>
  <c r="K21" i="36"/>
  <c r="D21" i="36"/>
  <c r="C21" i="36"/>
  <c r="K20" i="36"/>
  <c r="D20" i="36"/>
  <c r="C20" i="36"/>
  <c r="K19" i="36"/>
  <c r="D19" i="36"/>
  <c r="C19" i="36"/>
  <c r="K18" i="36"/>
  <c r="D18" i="36"/>
  <c r="C18" i="36"/>
  <c r="K17" i="36"/>
  <c r="D17" i="36"/>
  <c r="C17" i="36"/>
  <c r="K16" i="36"/>
  <c r="D16" i="36"/>
  <c r="C16" i="36"/>
  <c r="K15" i="36"/>
  <c r="D15" i="36"/>
  <c r="C15" i="36"/>
  <c r="K14" i="36"/>
  <c r="D14" i="36"/>
  <c r="C14" i="36"/>
  <c r="K13" i="36"/>
  <c r="D13" i="36"/>
  <c r="C13" i="36"/>
  <c r="K12" i="36"/>
  <c r="D12" i="36"/>
  <c r="C12" i="36"/>
  <c r="K11" i="36"/>
  <c r="D11" i="36"/>
  <c r="C11" i="36"/>
  <c r="K10" i="36"/>
  <c r="D10" i="36"/>
  <c r="C10" i="36"/>
  <c r="K9" i="36"/>
  <c r="D9" i="36"/>
  <c r="C9" i="36"/>
  <c r="K8" i="36"/>
  <c r="D8" i="36"/>
  <c r="C8" i="36"/>
  <c r="K7" i="36"/>
  <c r="D7" i="36"/>
  <c r="C7" i="36"/>
  <c r="K6" i="36"/>
  <c r="D6" i="36"/>
  <c r="C6" i="36"/>
  <c r="K5" i="36"/>
  <c r="D5" i="36"/>
  <c r="C5" i="36"/>
  <c r="K4" i="36"/>
  <c r="D4" i="36"/>
  <c r="C4" i="36"/>
  <c r="K3" i="36"/>
  <c r="D3" i="36"/>
  <c r="C3" i="36"/>
  <c r="C75" i="35"/>
  <c r="C74" i="35"/>
  <c r="C73" i="35"/>
  <c r="D75" i="35"/>
  <c r="D74" i="35"/>
  <c r="D73" i="35"/>
  <c r="D72" i="35"/>
  <c r="C72" i="35"/>
  <c r="D71" i="35"/>
  <c r="C71" i="35"/>
  <c r="D70" i="35"/>
  <c r="C70" i="35"/>
  <c r="D69" i="35"/>
  <c r="C69" i="35"/>
  <c r="D68" i="35"/>
  <c r="C68" i="35"/>
  <c r="D67" i="35"/>
  <c r="C67" i="35"/>
  <c r="D66" i="35"/>
  <c r="C66" i="35"/>
  <c r="D65" i="35"/>
  <c r="C65" i="35"/>
  <c r="D64" i="35"/>
  <c r="C64" i="35"/>
  <c r="D63" i="35"/>
  <c r="C63" i="35"/>
  <c r="D62" i="35"/>
  <c r="C62" i="35"/>
  <c r="D61" i="35"/>
  <c r="C61" i="35"/>
  <c r="D60" i="35"/>
  <c r="C60" i="35"/>
  <c r="D59" i="35"/>
  <c r="C59" i="35"/>
  <c r="D58" i="35"/>
  <c r="C58" i="35"/>
  <c r="D57" i="35"/>
  <c r="C57" i="35"/>
  <c r="D56" i="35"/>
  <c r="C56" i="35"/>
  <c r="D55" i="35"/>
  <c r="C55" i="35"/>
  <c r="D54" i="35"/>
  <c r="C54" i="35"/>
  <c r="D53" i="35"/>
  <c r="C53" i="35"/>
  <c r="D52" i="35"/>
  <c r="C52" i="35"/>
  <c r="D51" i="35"/>
  <c r="C51" i="35"/>
  <c r="D50" i="35"/>
  <c r="C50" i="35"/>
  <c r="D49" i="35"/>
  <c r="C49" i="35"/>
  <c r="D48" i="35"/>
  <c r="C48" i="35"/>
  <c r="D47" i="35"/>
  <c r="C47" i="35"/>
  <c r="D46" i="35"/>
  <c r="C46" i="35"/>
  <c r="D45" i="35"/>
  <c r="C45" i="35"/>
  <c r="D44" i="35"/>
  <c r="C44" i="35"/>
  <c r="D43" i="35"/>
  <c r="C43" i="35"/>
  <c r="D42" i="35"/>
  <c r="C42" i="35"/>
  <c r="D41" i="35"/>
  <c r="C41" i="35"/>
  <c r="D40" i="35"/>
  <c r="C40" i="35"/>
  <c r="D39" i="35"/>
  <c r="C39" i="35"/>
  <c r="D38" i="35"/>
  <c r="C38" i="35"/>
  <c r="D37" i="35"/>
  <c r="C37" i="35"/>
  <c r="D36" i="35"/>
  <c r="C36" i="35"/>
  <c r="D35" i="35"/>
  <c r="C35" i="35"/>
  <c r="D34" i="35"/>
  <c r="C34" i="35"/>
  <c r="D33" i="35"/>
  <c r="C33" i="35"/>
  <c r="D32" i="35"/>
  <c r="C32" i="35"/>
  <c r="D31" i="35"/>
  <c r="C31" i="35"/>
  <c r="D30" i="35"/>
  <c r="C30" i="35"/>
  <c r="D29" i="35"/>
  <c r="C29" i="35"/>
  <c r="D28" i="35"/>
  <c r="C28" i="35"/>
  <c r="D27" i="35"/>
  <c r="C27" i="35"/>
  <c r="D26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D19" i="35"/>
  <c r="C19" i="35"/>
  <c r="D18" i="35"/>
  <c r="C18" i="35"/>
  <c r="D17" i="35"/>
  <c r="C17" i="35"/>
  <c r="D16" i="35"/>
  <c r="C16" i="35"/>
  <c r="D15" i="35"/>
  <c r="C15" i="35"/>
  <c r="D14" i="35"/>
  <c r="C14" i="35"/>
  <c r="D13" i="35"/>
  <c r="C13" i="35"/>
  <c r="D12" i="35"/>
  <c r="C12" i="35"/>
  <c r="D11" i="35"/>
  <c r="C11" i="35"/>
  <c r="D10" i="35"/>
  <c r="C10" i="35"/>
  <c r="D9" i="35"/>
  <c r="C9" i="35"/>
  <c r="D8" i="35"/>
  <c r="C8" i="35"/>
  <c r="D7" i="35"/>
  <c r="C7" i="35"/>
  <c r="D6" i="35"/>
  <c r="C6" i="35"/>
  <c r="D5" i="35"/>
  <c r="C5" i="35"/>
  <c r="D4" i="35"/>
  <c r="C4" i="35"/>
  <c r="D3" i="35"/>
  <c r="C3" i="35"/>
  <c r="K102" i="13"/>
  <c r="J102" i="13"/>
  <c r="I102" i="13"/>
  <c r="H102" i="13"/>
  <c r="G102" i="13"/>
  <c r="K81" i="35"/>
  <c r="K80" i="35"/>
  <c r="K79" i="35"/>
  <c r="K78" i="35"/>
  <c r="K77" i="35"/>
  <c r="K76" i="35"/>
  <c r="K75" i="35"/>
  <c r="K114" i="13"/>
  <c r="K113" i="13"/>
  <c r="K118" i="13"/>
  <c r="K111" i="13"/>
  <c r="K117" i="13"/>
  <c r="K112" i="13"/>
  <c r="K115" i="13"/>
  <c r="K105" i="13"/>
  <c r="K104" i="13"/>
  <c r="K103" i="13"/>
  <c r="K100" i="13"/>
  <c r="K96" i="13"/>
  <c r="K98" i="13"/>
  <c r="K88" i="13"/>
  <c r="K81" i="13"/>
  <c r="K84" i="13"/>
  <c r="K87" i="13"/>
  <c r="K79" i="13"/>
  <c r="K83" i="13"/>
  <c r="K75" i="13"/>
  <c r="K72" i="13"/>
  <c r="K74" i="13"/>
  <c r="K65" i="13"/>
  <c r="K55" i="13"/>
  <c r="K61" i="13"/>
  <c r="K50" i="13"/>
  <c r="K48" i="13"/>
  <c r="K60" i="13"/>
  <c r="K35" i="13"/>
  <c r="K33" i="13"/>
  <c r="K39" i="13"/>
  <c r="K37" i="13"/>
  <c r="K45" i="13"/>
  <c r="K46" i="13"/>
  <c r="K24" i="13"/>
  <c r="K29" i="13"/>
  <c r="K27" i="13"/>
  <c r="K30" i="13"/>
  <c r="K20" i="13"/>
  <c r="K26" i="13"/>
  <c r="K23" i="13"/>
  <c r="K9" i="13"/>
  <c r="K5" i="13"/>
  <c r="K12" i="13"/>
  <c r="K7" i="13"/>
  <c r="K8" i="13"/>
  <c r="K3" i="13"/>
  <c r="K13" i="13"/>
  <c r="K74" i="35"/>
  <c r="K73" i="35"/>
  <c r="K72" i="35"/>
  <c r="K71" i="35"/>
  <c r="K70" i="35"/>
  <c r="K69" i="35"/>
  <c r="K68" i="35"/>
  <c r="K67" i="35"/>
  <c r="K66" i="35"/>
  <c r="K65" i="35"/>
  <c r="K64" i="35"/>
  <c r="K63" i="35"/>
  <c r="K62" i="35"/>
  <c r="K61" i="35"/>
  <c r="K60" i="35"/>
  <c r="K59" i="35"/>
  <c r="K58" i="35"/>
  <c r="K57" i="35"/>
  <c r="K56" i="35"/>
  <c r="K55" i="35"/>
  <c r="K54" i="35"/>
  <c r="K53" i="35"/>
  <c r="K52" i="35"/>
  <c r="K51" i="35"/>
  <c r="K50" i="35"/>
  <c r="K49" i="35"/>
  <c r="K48" i="35"/>
  <c r="K47" i="35"/>
  <c r="K46" i="35"/>
  <c r="K45" i="35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K4" i="35"/>
  <c r="K3" i="35"/>
  <c r="J113" i="13"/>
  <c r="J114" i="13"/>
  <c r="J118" i="13"/>
  <c r="C118" i="13" s="1"/>
  <c r="J112" i="13"/>
  <c r="D112" i="13" s="1"/>
  <c r="J117" i="13"/>
  <c r="J111" i="13"/>
  <c r="J115" i="13"/>
  <c r="C115" i="13" s="1"/>
  <c r="J104" i="13"/>
  <c r="J103" i="13"/>
  <c r="J105" i="13"/>
  <c r="J100" i="13"/>
  <c r="D100" i="13" s="1"/>
  <c r="J96" i="13"/>
  <c r="D96" i="13" s="1"/>
  <c r="J98" i="13"/>
  <c r="J88" i="13"/>
  <c r="J81" i="13"/>
  <c r="D81" i="13" s="1"/>
  <c r="J87" i="13"/>
  <c r="J79" i="13"/>
  <c r="J84" i="13"/>
  <c r="J83" i="13"/>
  <c r="D83" i="13" s="1"/>
  <c r="J75" i="13"/>
  <c r="J72" i="13"/>
  <c r="J74" i="13"/>
  <c r="J65" i="13"/>
  <c r="C65" i="13" s="1"/>
  <c r="J55" i="13"/>
  <c r="C55" i="13" s="1"/>
  <c r="J61" i="13"/>
  <c r="J50" i="13"/>
  <c r="J60" i="13"/>
  <c r="C60" i="13" s="1"/>
  <c r="J48" i="13"/>
  <c r="D48" i="13" s="1"/>
  <c r="J33" i="13"/>
  <c r="J35" i="13"/>
  <c r="J39" i="13"/>
  <c r="C39" i="13" s="1"/>
  <c r="J45" i="13"/>
  <c r="J37" i="13"/>
  <c r="J46" i="13"/>
  <c r="J24" i="13"/>
  <c r="J29" i="13"/>
  <c r="J30" i="13"/>
  <c r="J20" i="13"/>
  <c r="J27" i="13"/>
  <c r="C27" i="13" s="1"/>
  <c r="J23" i="13"/>
  <c r="J26" i="13"/>
  <c r="J9" i="13"/>
  <c r="J5" i="13"/>
  <c r="C5" i="13" s="1"/>
  <c r="J12" i="13"/>
  <c r="J7" i="13"/>
  <c r="J8" i="13"/>
  <c r="J3" i="13"/>
  <c r="C3" i="13" s="1"/>
  <c r="J13" i="13"/>
  <c r="I35" i="13"/>
  <c r="H35" i="13"/>
  <c r="G35" i="13"/>
  <c r="I27" i="13"/>
  <c r="H27" i="13"/>
  <c r="G27" i="13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D17" i="33"/>
  <c r="C17" i="33"/>
  <c r="I114" i="13"/>
  <c r="H114" i="13"/>
  <c r="G114" i="13"/>
  <c r="I113" i="13"/>
  <c r="I112" i="13"/>
  <c r="I117" i="13"/>
  <c r="I111" i="13"/>
  <c r="I115" i="13"/>
  <c r="I104" i="13"/>
  <c r="I103" i="13"/>
  <c r="I105" i="13"/>
  <c r="I100" i="13"/>
  <c r="I98" i="13"/>
  <c r="I96" i="13"/>
  <c r="I88" i="13"/>
  <c r="I81" i="13"/>
  <c r="I84" i="13"/>
  <c r="I79" i="13"/>
  <c r="I87" i="13"/>
  <c r="I83" i="13"/>
  <c r="I75" i="13"/>
  <c r="I72" i="13"/>
  <c r="I74" i="13"/>
  <c r="I65" i="13"/>
  <c r="I55" i="13"/>
  <c r="I61" i="13"/>
  <c r="I50" i="13"/>
  <c r="I48" i="13"/>
  <c r="I60" i="13"/>
  <c r="I33" i="13"/>
  <c r="I45" i="13"/>
  <c r="I39" i="13"/>
  <c r="I37" i="13"/>
  <c r="I46" i="13"/>
  <c r="I24" i="13"/>
  <c r="I29" i="13"/>
  <c r="D29" i="13" s="1"/>
  <c r="I20" i="13"/>
  <c r="I23" i="13"/>
  <c r="I30" i="13"/>
  <c r="I26" i="13"/>
  <c r="I120" i="13" s="1"/>
  <c r="I122" i="13" s="1"/>
  <c r="I9" i="13"/>
  <c r="I12" i="13"/>
  <c r="I5" i="13"/>
  <c r="I7" i="13"/>
  <c r="I8" i="13"/>
  <c r="I3" i="13"/>
  <c r="I13" i="13"/>
  <c r="D52" i="33"/>
  <c r="C52" i="33"/>
  <c r="D53" i="33"/>
  <c r="C53" i="33"/>
  <c r="D51" i="33"/>
  <c r="C51" i="33"/>
  <c r="C48" i="33"/>
  <c r="D50" i="33"/>
  <c r="C50" i="33"/>
  <c r="D45" i="33"/>
  <c r="C45" i="33"/>
  <c r="C46" i="33"/>
  <c r="C49" i="33"/>
  <c r="C47" i="33"/>
  <c r="D43" i="33"/>
  <c r="C43" i="33"/>
  <c r="D44" i="33"/>
  <c r="C44" i="33"/>
  <c r="D12" i="33"/>
  <c r="C12" i="33"/>
  <c r="D40" i="33"/>
  <c r="C40" i="33"/>
  <c r="K55" i="33"/>
  <c r="K54" i="33"/>
  <c r="K53" i="33"/>
  <c r="K52" i="33"/>
  <c r="D42" i="33"/>
  <c r="C42" i="33"/>
  <c r="K51" i="33"/>
  <c r="D29" i="33"/>
  <c r="C29" i="33"/>
  <c r="K50" i="33"/>
  <c r="D39" i="33"/>
  <c r="C39" i="33"/>
  <c r="K49" i="33"/>
  <c r="D38" i="33"/>
  <c r="C38" i="33"/>
  <c r="K48" i="33"/>
  <c r="K47" i="33"/>
  <c r="K46" i="33"/>
  <c r="D37" i="33"/>
  <c r="C37" i="33"/>
  <c r="K45" i="33"/>
  <c r="K44" i="33"/>
  <c r="D33" i="33"/>
  <c r="C33" i="33"/>
  <c r="K43" i="33"/>
  <c r="D35" i="33"/>
  <c r="C35" i="33"/>
  <c r="K42" i="33"/>
  <c r="D32" i="33"/>
  <c r="C32" i="33"/>
  <c r="K41" i="33"/>
  <c r="D27" i="33"/>
  <c r="C27" i="33"/>
  <c r="K40" i="33"/>
  <c r="D30" i="33"/>
  <c r="C30" i="33"/>
  <c r="K39" i="33"/>
  <c r="K38" i="33"/>
  <c r="D28" i="33"/>
  <c r="C28" i="33"/>
  <c r="K37" i="33"/>
  <c r="D26" i="33"/>
  <c r="C26" i="33"/>
  <c r="K36" i="33"/>
  <c r="D24" i="33"/>
  <c r="C24" i="33"/>
  <c r="K35" i="33"/>
  <c r="K34" i="33"/>
  <c r="K33" i="33"/>
  <c r="D25" i="33"/>
  <c r="C25" i="33"/>
  <c r="K32" i="33"/>
  <c r="D23" i="33"/>
  <c r="C23" i="33"/>
  <c r="K31" i="33"/>
  <c r="K30" i="33"/>
  <c r="D21" i="33"/>
  <c r="C21" i="33"/>
  <c r="K29" i="33"/>
  <c r="D22" i="33"/>
  <c r="C22" i="33"/>
  <c r="K28" i="33"/>
  <c r="D16" i="33"/>
  <c r="C16" i="33"/>
  <c r="K27" i="33"/>
  <c r="D20" i="33"/>
  <c r="C20" i="33"/>
  <c r="K26" i="33"/>
  <c r="K25" i="33"/>
  <c r="K24" i="33"/>
  <c r="D18" i="33"/>
  <c r="C18" i="33"/>
  <c r="K23" i="33"/>
  <c r="D19" i="33"/>
  <c r="C19" i="33"/>
  <c r="K22" i="33"/>
  <c r="K21" i="33"/>
  <c r="K20" i="33"/>
  <c r="D15" i="33"/>
  <c r="C15" i="33"/>
  <c r="K19" i="33"/>
  <c r="D14" i="33"/>
  <c r="C14" i="33"/>
  <c r="K18" i="33"/>
  <c r="D13" i="33"/>
  <c r="C13" i="33"/>
  <c r="K17" i="33"/>
  <c r="D9" i="33"/>
  <c r="C9" i="33"/>
  <c r="K16" i="33"/>
  <c r="D10" i="33"/>
  <c r="C10" i="33"/>
  <c r="K15" i="33"/>
  <c r="D11" i="33"/>
  <c r="C11" i="33"/>
  <c r="K14" i="33"/>
  <c r="D8" i="33"/>
  <c r="C8" i="33"/>
  <c r="K13" i="33"/>
  <c r="D7" i="33"/>
  <c r="C7" i="33"/>
  <c r="K12" i="33"/>
  <c r="D34" i="33"/>
  <c r="C34" i="33"/>
  <c r="K11" i="33"/>
  <c r="D36" i="33"/>
  <c r="C36" i="33"/>
  <c r="K10" i="33"/>
  <c r="D31" i="33"/>
  <c r="C31" i="33"/>
  <c r="K9" i="33"/>
  <c r="D41" i="33"/>
  <c r="C41" i="33"/>
  <c r="K8" i="33"/>
  <c r="K7" i="33"/>
  <c r="K6" i="33"/>
  <c r="D6" i="33"/>
  <c r="C6" i="33"/>
  <c r="K5" i="33"/>
  <c r="D4" i="33"/>
  <c r="C4" i="33"/>
  <c r="K4" i="33"/>
  <c r="D5" i="33"/>
  <c r="C5" i="33"/>
  <c r="K3" i="33"/>
  <c r="D3" i="33"/>
  <c r="C3" i="33"/>
  <c r="H113" i="13"/>
  <c r="H112" i="13"/>
  <c r="H117" i="13"/>
  <c r="H118" i="13"/>
  <c r="H111" i="13"/>
  <c r="H115" i="13"/>
  <c r="H103" i="13"/>
  <c r="H104" i="13"/>
  <c r="H105" i="13"/>
  <c r="H100" i="13"/>
  <c r="H88" i="13"/>
  <c r="H98" i="13"/>
  <c r="H96" i="13"/>
  <c r="H87" i="13"/>
  <c r="H84" i="13"/>
  <c r="H79" i="13"/>
  <c r="H83" i="13"/>
  <c r="H81" i="13"/>
  <c r="H75" i="13"/>
  <c r="H74" i="13"/>
  <c r="H72" i="13"/>
  <c r="H65" i="13"/>
  <c r="H55" i="13"/>
  <c r="H50" i="13"/>
  <c r="H48" i="13"/>
  <c r="H61" i="13"/>
  <c r="H60" i="13"/>
  <c r="H33" i="13"/>
  <c r="H39" i="13"/>
  <c r="H37" i="13"/>
  <c r="H45" i="13"/>
  <c r="H46" i="13"/>
  <c r="H23" i="13"/>
  <c r="H24" i="13"/>
  <c r="H29" i="13"/>
  <c r="H20" i="13"/>
  <c r="D20" i="13" s="1"/>
  <c r="H30" i="13"/>
  <c r="H26" i="13"/>
  <c r="H9" i="13"/>
  <c r="H12" i="13"/>
  <c r="H5" i="13"/>
  <c r="H13" i="13"/>
  <c r="H3" i="13"/>
  <c r="H7" i="13"/>
  <c r="H8" i="13"/>
  <c r="K6" i="32"/>
  <c r="K51" i="32"/>
  <c r="K47" i="32"/>
  <c r="K43" i="32"/>
  <c r="D37" i="32"/>
  <c r="D33" i="32"/>
  <c r="D34" i="32"/>
  <c r="D36" i="32"/>
  <c r="D32" i="32"/>
  <c r="K56" i="32"/>
  <c r="D31" i="32"/>
  <c r="K54" i="32"/>
  <c r="D30" i="32"/>
  <c r="K53" i="32"/>
  <c r="K52" i="32"/>
  <c r="D29" i="32"/>
  <c r="D28" i="32"/>
  <c r="D25" i="32"/>
  <c r="K49" i="32"/>
  <c r="K48" i="32"/>
  <c r="D26" i="32"/>
  <c r="D27" i="32"/>
  <c r="K46" i="32"/>
  <c r="K45" i="32"/>
  <c r="K44" i="32"/>
  <c r="K41" i="32"/>
  <c r="K40" i="32"/>
  <c r="D21" i="32"/>
  <c r="D24" i="32"/>
  <c r="K37" i="32"/>
  <c r="D23" i="32"/>
  <c r="K36" i="32"/>
  <c r="D22" i="32"/>
  <c r="K33" i="32"/>
  <c r="K32" i="32"/>
  <c r="D20" i="32"/>
  <c r="D18" i="32"/>
  <c r="K29" i="32"/>
  <c r="K28" i="32"/>
  <c r="D19" i="32"/>
  <c r="K25" i="32"/>
  <c r="K24" i="32"/>
  <c r="D16" i="32"/>
  <c r="K21" i="32"/>
  <c r="D17" i="32"/>
  <c r="K20" i="32"/>
  <c r="D14" i="32"/>
  <c r="D15" i="32"/>
  <c r="K18" i="32"/>
  <c r="K17" i="32"/>
  <c r="D12" i="32"/>
  <c r="K16" i="32"/>
  <c r="D9" i="32"/>
  <c r="K13" i="32"/>
  <c r="D13" i="32"/>
  <c r="K12" i="32"/>
  <c r="D10" i="32"/>
  <c r="D11" i="32"/>
  <c r="D8" i="32"/>
  <c r="K9" i="32"/>
  <c r="K8" i="32"/>
  <c r="D6" i="32"/>
  <c r="D7" i="32"/>
  <c r="D5" i="32"/>
  <c r="K5" i="32"/>
  <c r="D3" i="32"/>
  <c r="K4" i="32"/>
  <c r="D4" i="32"/>
  <c r="K3" i="32"/>
  <c r="G118" i="13"/>
  <c r="G113" i="13"/>
  <c r="G112" i="13"/>
  <c r="G117" i="13"/>
  <c r="G111" i="13"/>
  <c r="G115" i="13"/>
  <c r="G103" i="13"/>
  <c r="G104" i="13"/>
  <c r="G105" i="13"/>
  <c r="G100" i="13"/>
  <c r="G88" i="13"/>
  <c r="G98" i="13"/>
  <c r="G96" i="13"/>
  <c r="G87" i="13"/>
  <c r="G84" i="13"/>
  <c r="G79" i="13"/>
  <c r="G83" i="13"/>
  <c r="G81" i="13"/>
  <c r="G75" i="13"/>
  <c r="G74" i="13"/>
  <c r="G72" i="13"/>
  <c r="G65" i="13"/>
  <c r="G55" i="13"/>
  <c r="G50" i="13"/>
  <c r="G48" i="13"/>
  <c r="G61" i="13"/>
  <c r="G60" i="13"/>
  <c r="G33" i="13"/>
  <c r="G39" i="13"/>
  <c r="G37" i="13"/>
  <c r="G45" i="13"/>
  <c r="G46" i="13"/>
  <c r="G23" i="13"/>
  <c r="G24" i="13"/>
  <c r="G29" i="13"/>
  <c r="G20" i="13"/>
  <c r="G30" i="13"/>
  <c r="G26" i="13"/>
  <c r="D26" i="13" s="1"/>
  <c r="G12" i="13"/>
  <c r="G9" i="13"/>
  <c r="G5" i="13"/>
  <c r="G13" i="13"/>
  <c r="G7" i="13"/>
  <c r="G3" i="13"/>
  <c r="G8" i="13"/>
  <c r="K75" i="31"/>
  <c r="K74" i="31"/>
  <c r="K73" i="31"/>
  <c r="K72" i="31"/>
  <c r="K71" i="31"/>
  <c r="K70" i="31"/>
  <c r="K69" i="31"/>
  <c r="K68" i="31"/>
  <c r="K67" i="31"/>
  <c r="K66" i="31"/>
  <c r="K65" i="31"/>
  <c r="K64" i="31"/>
  <c r="K63" i="31"/>
  <c r="K62" i="31"/>
  <c r="K61" i="31"/>
  <c r="K60" i="31"/>
  <c r="K59" i="31"/>
  <c r="K58" i="31"/>
  <c r="K56" i="31"/>
  <c r="K55" i="31"/>
  <c r="K54" i="31"/>
  <c r="K53" i="31"/>
  <c r="K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4" i="31"/>
  <c r="K3" i="31"/>
  <c r="D58" i="16"/>
  <c r="D50" i="16"/>
  <c r="C52" i="16"/>
  <c r="C64" i="16"/>
  <c r="C68" i="16"/>
  <c r="C70" i="16"/>
  <c r="C73" i="16"/>
  <c r="C72" i="16"/>
  <c r="C71" i="16"/>
  <c r="C69" i="16"/>
  <c r="C61" i="16"/>
  <c r="C53" i="16"/>
  <c r="C54" i="16"/>
  <c r="C55" i="16"/>
  <c r="C65" i="16"/>
  <c r="C63" i="16"/>
  <c r="C60" i="16"/>
  <c r="C50" i="16"/>
  <c r="C45" i="16"/>
  <c r="C58" i="16"/>
  <c r="D15" i="28"/>
  <c r="C15" i="28"/>
  <c r="E15" i="28"/>
  <c r="D23" i="28"/>
  <c r="C23" i="28"/>
  <c r="E23" i="28"/>
  <c r="D64" i="16"/>
  <c r="D68" i="16"/>
  <c r="D73" i="16"/>
  <c r="D72" i="16"/>
  <c r="D71" i="16"/>
  <c r="D69" i="16"/>
  <c r="D65" i="16"/>
  <c r="D63" i="16"/>
  <c r="D60" i="16"/>
  <c r="D61" i="16"/>
  <c r="D70" i="16"/>
  <c r="D53" i="16"/>
  <c r="D54" i="16"/>
  <c r="D55" i="16"/>
  <c r="D51" i="16"/>
  <c r="D52" i="16"/>
  <c r="C51" i="16"/>
  <c r="D47" i="16"/>
  <c r="D45" i="16"/>
  <c r="C47" i="16"/>
  <c r="D44" i="16"/>
  <c r="C44" i="16"/>
  <c r="D46" i="16"/>
  <c r="C46" i="16"/>
  <c r="D39" i="16"/>
  <c r="C39" i="16"/>
  <c r="D40" i="16"/>
  <c r="C40" i="16"/>
  <c r="D38" i="16"/>
  <c r="C38" i="16"/>
  <c r="D35" i="16"/>
  <c r="C35" i="16"/>
  <c r="D32" i="16"/>
  <c r="C32" i="16"/>
  <c r="D36" i="16"/>
  <c r="C36" i="16"/>
  <c r="D31" i="16"/>
  <c r="C31" i="16"/>
  <c r="D30" i="16"/>
  <c r="C30" i="16"/>
  <c r="D33" i="16"/>
  <c r="C33" i="16"/>
  <c r="D29" i="16"/>
  <c r="C29" i="16"/>
  <c r="D37" i="16"/>
  <c r="C37" i="16"/>
  <c r="D21" i="16"/>
  <c r="C21" i="16"/>
  <c r="D27" i="16"/>
  <c r="C27" i="16"/>
  <c r="D25" i="16"/>
  <c r="C25" i="16"/>
  <c r="D19" i="16"/>
  <c r="C19" i="16"/>
  <c r="D23" i="16"/>
  <c r="C23" i="16"/>
  <c r="D22" i="16"/>
  <c r="C22" i="16"/>
  <c r="D24" i="16"/>
  <c r="C24" i="16"/>
  <c r="D20" i="16"/>
  <c r="C20" i="16"/>
  <c r="D15" i="16"/>
  <c r="C15" i="16"/>
  <c r="D14" i="16"/>
  <c r="C14" i="16"/>
  <c r="D17" i="16"/>
  <c r="C17" i="16"/>
  <c r="D13" i="16"/>
  <c r="C13" i="16"/>
  <c r="D12" i="16"/>
  <c r="C12" i="16"/>
  <c r="D11" i="16"/>
  <c r="C11" i="16"/>
  <c r="D16" i="16"/>
  <c r="C16" i="16"/>
  <c r="D7" i="16"/>
  <c r="C7" i="16"/>
  <c r="D8" i="16"/>
  <c r="C8" i="16"/>
  <c r="D10" i="16"/>
  <c r="C10" i="16"/>
  <c r="D6" i="16"/>
  <c r="C6" i="16"/>
  <c r="D5" i="16"/>
  <c r="C5" i="16"/>
  <c r="D3" i="16"/>
  <c r="C3" i="16"/>
  <c r="D4" i="16"/>
  <c r="C4" i="16"/>
  <c r="D131" i="28"/>
  <c r="C131" i="28"/>
  <c r="E131" i="28"/>
  <c r="D130" i="28"/>
  <c r="C130" i="28"/>
  <c r="E130" i="28"/>
  <c r="D129" i="28"/>
  <c r="C129" i="28"/>
  <c r="E129" i="28"/>
  <c r="D128" i="28"/>
  <c r="C128" i="28"/>
  <c r="E128" i="28"/>
  <c r="D127" i="28"/>
  <c r="C127" i="28"/>
  <c r="E127" i="28"/>
  <c r="D126" i="28"/>
  <c r="C126" i="28"/>
  <c r="E126" i="28"/>
  <c r="D125" i="28"/>
  <c r="C125" i="28"/>
  <c r="E125" i="28"/>
  <c r="D124" i="28"/>
  <c r="C124" i="28"/>
  <c r="E124" i="28"/>
  <c r="D123" i="28"/>
  <c r="C123" i="28"/>
  <c r="E123" i="28"/>
  <c r="D122" i="28"/>
  <c r="C122" i="28"/>
  <c r="E122" i="28"/>
  <c r="D121" i="28"/>
  <c r="C121" i="28"/>
  <c r="E121" i="28"/>
  <c r="D120" i="28"/>
  <c r="C120" i="28"/>
  <c r="E120" i="28"/>
  <c r="D119" i="28"/>
  <c r="C119" i="28"/>
  <c r="E119" i="28"/>
  <c r="D118" i="28"/>
  <c r="C118" i="28"/>
  <c r="E118" i="28"/>
  <c r="D117" i="28"/>
  <c r="C117" i="28"/>
  <c r="E117" i="28"/>
  <c r="D116" i="28"/>
  <c r="C116" i="28"/>
  <c r="E116" i="28"/>
  <c r="D115" i="28"/>
  <c r="C115" i="28"/>
  <c r="E115" i="28"/>
  <c r="D114" i="28"/>
  <c r="C114" i="28"/>
  <c r="E114" i="28"/>
  <c r="D113" i="28"/>
  <c r="C113" i="28"/>
  <c r="E113" i="28"/>
  <c r="D112" i="28"/>
  <c r="C112" i="28"/>
  <c r="E112" i="28"/>
  <c r="D111" i="28"/>
  <c r="C111" i="28"/>
  <c r="E111" i="28"/>
  <c r="D110" i="28"/>
  <c r="C110" i="28"/>
  <c r="E110" i="28"/>
  <c r="D109" i="28"/>
  <c r="C109" i="28"/>
  <c r="E109" i="28"/>
  <c r="D108" i="28"/>
  <c r="C108" i="28"/>
  <c r="E108" i="28"/>
  <c r="D107" i="28"/>
  <c r="C107" i="28"/>
  <c r="E107" i="28"/>
  <c r="D106" i="28"/>
  <c r="C106" i="28"/>
  <c r="E106" i="28"/>
  <c r="D105" i="28"/>
  <c r="C105" i="28"/>
  <c r="E105" i="28"/>
  <c r="D104" i="28"/>
  <c r="C104" i="28"/>
  <c r="E104" i="28"/>
  <c r="D103" i="28"/>
  <c r="C103" i="28"/>
  <c r="E103" i="28"/>
  <c r="D102" i="28"/>
  <c r="C102" i="28"/>
  <c r="E102" i="28"/>
  <c r="D101" i="28"/>
  <c r="C101" i="28"/>
  <c r="E101" i="28"/>
  <c r="D100" i="28"/>
  <c r="C100" i="28"/>
  <c r="E100" i="28"/>
  <c r="D99" i="28"/>
  <c r="C99" i="28"/>
  <c r="E99" i="28"/>
  <c r="D98" i="28"/>
  <c r="C98" i="28"/>
  <c r="E98" i="28"/>
  <c r="D97" i="28"/>
  <c r="C97" i="28"/>
  <c r="E97" i="28"/>
  <c r="D96" i="28"/>
  <c r="C96" i="28"/>
  <c r="E96" i="28"/>
  <c r="D95" i="28"/>
  <c r="C95" i="28"/>
  <c r="E95" i="28"/>
  <c r="D94" i="28"/>
  <c r="C94" i="28"/>
  <c r="E94" i="28"/>
  <c r="D93" i="28"/>
  <c r="C93" i="28"/>
  <c r="E93" i="28"/>
  <c r="D92" i="28"/>
  <c r="C92" i="28"/>
  <c r="E92" i="28"/>
  <c r="D91" i="28"/>
  <c r="C91" i="28"/>
  <c r="E91" i="28"/>
  <c r="D90" i="28"/>
  <c r="C90" i="28"/>
  <c r="E90" i="28"/>
  <c r="D89" i="28"/>
  <c r="C89" i="28"/>
  <c r="E89" i="28"/>
  <c r="D88" i="28"/>
  <c r="C88" i="28"/>
  <c r="E88" i="28"/>
  <c r="D87" i="28"/>
  <c r="C87" i="28"/>
  <c r="E87" i="28"/>
  <c r="D86" i="28"/>
  <c r="C86" i="28"/>
  <c r="E86" i="28"/>
  <c r="D85" i="28"/>
  <c r="C85" i="28"/>
  <c r="E85" i="28"/>
  <c r="D84" i="28"/>
  <c r="C84" i="28"/>
  <c r="E84" i="28"/>
  <c r="D83" i="28"/>
  <c r="C83" i="28"/>
  <c r="E83" i="28"/>
  <c r="D82" i="28"/>
  <c r="C82" i="28"/>
  <c r="E82" i="28"/>
  <c r="D81" i="28"/>
  <c r="C81" i="28"/>
  <c r="E81" i="28"/>
  <c r="D80" i="28"/>
  <c r="C80" i="28"/>
  <c r="E80" i="28"/>
  <c r="D79" i="28"/>
  <c r="C79" i="28"/>
  <c r="E79" i="28"/>
  <c r="D78" i="28"/>
  <c r="C78" i="28"/>
  <c r="E78" i="28"/>
  <c r="D77" i="28"/>
  <c r="C77" i="28"/>
  <c r="E77" i="28"/>
  <c r="D76" i="28"/>
  <c r="C76" i="28"/>
  <c r="E76" i="28"/>
  <c r="D75" i="28"/>
  <c r="C75" i="28"/>
  <c r="E75" i="28"/>
  <c r="D74" i="28"/>
  <c r="C74" i="28"/>
  <c r="E74" i="28"/>
  <c r="D73" i="28"/>
  <c r="C73" i="28"/>
  <c r="E73" i="28"/>
  <c r="D72" i="28"/>
  <c r="C72" i="28"/>
  <c r="E72" i="28"/>
  <c r="D71" i="28"/>
  <c r="C71" i="28"/>
  <c r="E71" i="28"/>
  <c r="D70" i="28"/>
  <c r="C70" i="28"/>
  <c r="E70" i="28"/>
  <c r="D69" i="28"/>
  <c r="C69" i="28"/>
  <c r="E69" i="28"/>
  <c r="D68" i="28"/>
  <c r="C68" i="28"/>
  <c r="E68" i="28"/>
  <c r="D67" i="28"/>
  <c r="C67" i="28"/>
  <c r="E67" i="28"/>
  <c r="D66" i="28"/>
  <c r="C66" i="28"/>
  <c r="E66" i="28"/>
  <c r="D65" i="28"/>
  <c r="C65" i="28"/>
  <c r="E65" i="28"/>
  <c r="D64" i="28"/>
  <c r="C64" i="28"/>
  <c r="E64" i="28"/>
  <c r="D63" i="28"/>
  <c r="C63" i="28"/>
  <c r="E63" i="28"/>
  <c r="D62" i="28"/>
  <c r="C62" i="28"/>
  <c r="E62" i="28"/>
  <c r="D61" i="28"/>
  <c r="C61" i="28"/>
  <c r="E61" i="28"/>
  <c r="D60" i="28"/>
  <c r="C60" i="28"/>
  <c r="E60" i="28"/>
  <c r="D59" i="28"/>
  <c r="C59" i="28"/>
  <c r="E59" i="28"/>
  <c r="D58" i="28"/>
  <c r="C58" i="28"/>
  <c r="E58" i="28"/>
  <c r="D57" i="28"/>
  <c r="C57" i="28"/>
  <c r="E57" i="28"/>
  <c r="D56" i="28"/>
  <c r="C56" i="28"/>
  <c r="E56" i="28"/>
  <c r="D55" i="28"/>
  <c r="C55" i="28"/>
  <c r="E55" i="28"/>
  <c r="D54" i="28"/>
  <c r="C54" i="28"/>
  <c r="E54" i="28"/>
  <c r="D53" i="28"/>
  <c r="C53" i="28"/>
  <c r="E53" i="28"/>
  <c r="D52" i="28"/>
  <c r="C52" i="28"/>
  <c r="E52" i="28"/>
  <c r="D51" i="28"/>
  <c r="C51" i="28"/>
  <c r="E51" i="28"/>
  <c r="D50" i="28"/>
  <c r="C50" i="28"/>
  <c r="E50" i="28"/>
  <c r="D49" i="28"/>
  <c r="C49" i="28"/>
  <c r="E49" i="28"/>
  <c r="D48" i="28"/>
  <c r="C48" i="28"/>
  <c r="E48" i="28"/>
  <c r="D47" i="28"/>
  <c r="C47" i="28"/>
  <c r="E47" i="28"/>
  <c r="D46" i="28"/>
  <c r="C46" i="28"/>
  <c r="E46" i="28"/>
  <c r="D45" i="28"/>
  <c r="C45" i="28"/>
  <c r="E45" i="28"/>
  <c r="D44" i="28"/>
  <c r="C44" i="28"/>
  <c r="E44" i="28"/>
  <c r="D43" i="28"/>
  <c r="C43" i="28"/>
  <c r="E43" i="28"/>
  <c r="D42" i="28"/>
  <c r="C42" i="28"/>
  <c r="E42" i="28"/>
  <c r="D41" i="28"/>
  <c r="C41" i="28"/>
  <c r="E41" i="28"/>
  <c r="D40" i="28"/>
  <c r="C40" i="28"/>
  <c r="E40" i="28"/>
  <c r="D39" i="28"/>
  <c r="C39" i="28"/>
  <c r="E39" i="28"/>
  <c r="D38" i="28"/>
  <c r="C38" i="28"/>
  <c r="E38" i="28"/>
  <c r="D37" i="28"/>
  <c r="C37" i="28"/>
  <c r="E37" i="28"/>
  <c r="D36" i="28"/>
  <c r="C36" i="28"/>
  <c r="E36" i="28"/>
  <c r="D35" i="28"/>
  <c r="C35" i="28"/>
  <c r="E35" i="28"/>
  <c r="D34" i="28"/>
  <c r="C34" i="28"/>
  <c r="E34" i="28"/>
  <c r="D33" i="28"/>
  <c r="C33" i="28"/>
  <c r="E33" i="28"/>
  <c r="D32" i="28"/>
  <c r="C32" i="28"/>
  <c r="E32" i="28"/>
  <c r="D31" i="28"/>
  <c r="C31" i="28"/>
  <c r="E31" i="28"/>
  <c r="D30" i="28"/>
  <c r="C30" i="28"/>
  <c r="E30" i="28"/>
  <c r="D29" i="28"/>
  <c r="C29" i="28"/>
  <c r="E29" i="28"/>
  <c r="D28" i="28"/>
  <c r="C28" i="28"/>
  <c r="E28" i="28"/>
  <c r="D27" i="28"/>
  <c r="C27" i="28"/>
  <c r="E27" i="28"/>
  <c r="D26" i="28"/>
  <c r="C26" i="28"/>
  <c r="E26" i="28"/>
  <c r="D25" i="28"/>
  <c r="C25" i="28"/>
  <c r="E25" i="28"/>
  <c r="D24" i="28"/>
  <c r="C24" i="28"/>
  <c r="E24" i="28"/>
  <c r="D21" i="28"/>
  <c r="C21" i="28"/>
  <c r="E21" i="28"/>
  <c r="D22" i="28"/>
  <c r="C22" i="28"/>
  <c r="E22" i="28"/>
  <c r="D20" i="28"/>
  <c r="C20" i="28"/>
  <c r="E20" i="28"/>
  <c r="D19" i="28"/>
  <c r="C19" i="28"/>
  <c r="E19" i="28"/>
  <c r="D18" i="28"/>
  <c r="C18" i="28"/>
  <c r="E18" i="28"/>
  <c r="D17" i="28"/>
  <c r="C17" i="28"/>
  <c r="E17" i="28"/>
  <c r="D16" i="28"/>
  <c r="C16" i="28"/>
  <c r="E16" i="28"/>
  <c r="D14" i="28"/>
  <c r="C14" i="28"/>
  <c r="E14" i="28"/>
  <c r="D13" i="28"/>
  <c r="C13" i="28"/>
  <c r="E13" i="28"/>
  <c r="D12" i="28"/>
  <c r="C12" i="28"/>
  <c r="E12" i="28"/>
  <c r="D11" i="28"/>
  <c r="C11" i="28"/>
  <c r="E11" i="28"/>
  <c r="D10" i="28"/>
  <c r="C10" i="28"/>
  <c r="E10" i="28"/>
  <c r="D9" i="28"/>
  <c r="C9" i="28"/>
  <c r="E9" i="28"/>
  <c r="D8" i="28"/>
  <c r="C8" i="28"/>
  <c r="E8" i="28"/>
  <c r="D7" i="28"/>
  <c r="C7" i="28"/>
  <c r="E7" i="28"/>
  <c r="D6" i="28"/>
  <c r="C6" i="28"/>
  <c r="E6" i="28"/>
  <c r="D5" i="28"/>
  <c r="C5" i="28"/>
  <c r="E5" i="28"/>
  <c r="D4" i="28"/>
  <c r="C4" i="28"/>
  <c r="E4" i="28"/>
  <c r="D3" i="28"/>
  <c r="C3" i="28"/>
  <c r="E3" i="28"/>
  <c r="D2" i="28"/>
  <c r="C2" i="28"/>
  <c r="E2" i="28"/>
  <c r="K74" i="16"/>
  <c r="K73" i="16"/>
  <c r="K72" i="16"/>
  <c r="K71" i="16"/>
  <c r="K70" i="16"/>
  <c r="K69" i="16"/>
  <c r="K68" i="16"/>
  <c r="K67" i="16"/>
  <c r="K66" i="16"/>
  <c r="K65" i="16"/>
  <c r="K40" i="16"/>
  <c r="K39" i="16"/>
  <c r="K36" i="16"/>
  <c r="K34" i="16"/>
  <c r="K32" i="16"/>
  <c r="K31" i="16"/>
  <c r="K30" i="16"/>
  <c r="K29" i="16"/>
  <c r="K28" i="16"/>
  <c r="K26" i="16"/>
  <c r="K24" i="16"/>
  <c r="K23" i="16"/>
  <c r="K22" i="16"/>
  <c r="K21" i="16"/>
  <c r="K20" i="16"/>
  <c r="K18" i="16"/>
  <c r="K17" i="16"/>
  <c r="K16" i="16"/>
  <c r="K15" i="16"/>
  <c r="K14" i="16"/>
  <c r="K13" i="16"/>
  <c r="K12" i="16"/>
  <c r="K11" i="16"/>
  <c r="K10" i="16"/>
  <c r="K8" i="16"/>
  <c r="K7" i="16"/>
  <c r="K6" i="16"/>
  <c r="K5" i="16"/>
  <c r="K4" i="16"/>
  <c r="K38" i="16"/>
  <c r="K37" i="16"/>
  <c r="K35" i="16"/>
  <c r="K33" i="16"/>
  <c r="K27" i="16"/>
  <c r="K19" i="16"/>
  <c r="K9" i="16"/>
  <c r="K25" i="16"/>
  <c r="K10" i="32"/>
  <c r="K26" i="32"/>
  <c r="K34" i="32"/>
  <c r="K42" i="32"/>
  <c r="K14" i="32"/>
  <c r="K50" i="32"/>
  <c r="K22" i="32"/>
  <c r="K30" i="32"/>
  <c r="K38" i="32"/>
  <c r="K7" i="32"/>
  <c r="K11" i="32"/>
  <c r="K15" i="32"/>
  <c r="K19" i="32"/>
  <c r="K23" i="32"/>
  <c r="K27" i="32"/>
  <c r="K31" i="32"/>
  <c r="K35" i="32"/>
  <c r="K39" i="32"/>
  <c r="K55" i="32"/>
  <c r="D113" i="13"/>
  <c r="C69" i="13"/>
  <c r="C47" i="13"/>
  <c r="D35" i="13"/>
  <c r="C73" i="13"/>
  <c r="D36" i="13"/>
  <c r="C56" i="13"/>
  <c r="D12" i="13"/>
  <c r="D45" i="13"/>
  <c r="C102" i="13"/>
  <c r="C63" i="13"/>
  <c r="C77" i="13"/>
  <c r="D62" i="13"/>
  <c r="C4" i="13"/>
  <c r="D54" i="13"/>
  <c r="C23" i="13"/>
  <c r="D91" i="13"/>
  <c r="C103" i="13"/>
  <c r="C113" i="13"/>
  <c r="C53" i="13"/>
  <c r="D72" i="13"/>
  <c r="C62" i="13"/>
  <c r="C111" i="13"/>
  <c r="C100" i="13"/>
  <c r="D34" i="13"/>
  <c r="D52" i="13"/>
  <c r="D42" i="13"/>
  <c r="D51" i="13"/>
  <c r="D71" i="13"/>
  <c r="D80" i="13"/>
  <c r="C78" i="13"/>
  <c r="C48" i="13"/>
  <c r="C7" i="13"/>
  <c r="N120" i="13"/>
  <c r="N122" i="13" s="1"/>
  <c r="C92" i="13"/>
  <c r="C95" i="13"/>
  <c r="C91" i="13"/>
  <c r="C88" i="13"/>
  <c r="D65" i="13"/>
  <c r="D11" i="13"/>
  <c r="D94" i="13"/>
  <c r="K120" i="13"/>
  <c r="K122" i="13" s="1"/>
  <c r="C109" i="13"/>
  <c r="C15" i="13"/>
  <c r="D92" i="13"/>
  <c r="C117" i="13"/>
  <c r="D114" i="13"/>
  <c r="D118" i="13"/>
  <c r="D111" i="13"/>
  <c r="D104" i="13"/>
  <c r="D106" i="13"/>
  <c r="D109" i="13"/>
  <c r="D102" i="13"/>
  <c r="D105" i="13"/>
  <c r="C108" i="13"/>
  <c r="D101" i="13"/>
  <c r="D98" i="13"/>
  <c r="C94" i="13"/>
  <c r="C97" i="13"/>
  <c r="D88" i="13"/>
  <c r="D75" i="13"/>
  <c r="D84" i="13"/>
  <c r="D79" i="13"/>
  <c r="C81" i="13"/>
  <c r="D77" i="13"/>
  <c r="D86" i="13"/>
  <c r="C87" i="13"/>
  <c r="C82" i="13"/>
  <c r="C85" i="13"/>
  <c r="D63" i="13"/>
  <c r="C68" i="13"/>
  <c r="C70" i="13"/>
  <c r="D64" i="13"/>
  <c r="C74" i="13"/>
  <c r="D69" i="13"/>
  <c r="C61" i="13"/>
  <c r="E120" i="13"/>
  <c r="E122" i="13" s="1"/>
  <c r="C54" i="13"/>
  <c r="D58" i="13"/>
  <c r="C50" i="13"/>
  <c r="D59" i="13"/>
  <c r="C49" i="13"/>
  <c r="H120" i="13"/>
  <c r="H122" i="13"/>
  <c r="D37" i="13"/>
  <c r="C38" i="13"/>
  <c r="F120" i="13"/>
  <c r="F122" i="13"/>
  <c r="D46" i="13"/>
  <c r="D47" i="13"/>
  <c r="C33" i="13"/>
  <c r="C45" i="13"/>
  <c r="C41" i="13"/>
  <c r="D44" i="13"/>
  <c r="D40" i="13"/>
  <c r="C31" i="13"/>
  <c r="C43" i="13"/>
  <c r="C16" i="13"/>
  <c r="D25" i="13"/>
  <c r="C19" i="13"/>
  <c r="C26" i="13"/>
  <c r="C20" i="13"/>
  <c r="M120" i="13"/>
  <c r="M122" i="13"/>
  <c r="D15" i="13"/>
  <c r="D14" i="13"/>
  <c r="D30" i="13"/>
  <c r="D18" i="13"/>
  <c r="D22" i="13"/>
  <c r="D3" i="13"/>
  <c r="D9" i="13"/>
  <c r="D7" i="13"/>
  <c r="D4" i="13"/>
  <c r="D8" i="13"/>
  <c r="D13" i="13"/>
  <c r="C6" i="13"/>
  <c r="C12" i="13"/>
  <c r="D19" i="13"/>
  <c r="C80" i="13"/>
  <c r="D95" i="13"/>
  <c r="C72" i="13"/>
  <c r="C46" i="13"/>
  <c r="C52" i="13"/>
  <c r="D117" i="13"/>
  <c r="C42" i="13"/>
  <c r="C9" i="13"/>
  <c r="C75" i="13"/>
  <c r="C112" i="13"/>
  <c r="C114" i="13"/>
  <c r="D85" i="13"/>
  <c r="D41" i="13"/>
  <c r="C40" i="13"/>
  <c r="C22" i="13"/>
  <c r="C30" i="13"/>
  <c r="D31" i="13"/>
  <c r="D74" i="13"/>
  <c r="D87" i="13"/>
  <c r="C105" i="13"/>
  <c r="C13" i="13"/>
  <c r="D6" i="13"/>
  <c r="D49" i="13"/>
  <c r="C101" i="13"/>
  <c r="C44" i="13"/>
  <c r="D68" i="13"/>
  <c r="D50" i="13"/>
  <c r="C59" i="13"/>
  <c r="D61" i="13"/>
  <c r="C71" i="13"/>
  <c r="C25" i="13"/>
  <c r="D78" i="13"/>
  <c r="C96" i="13"/>
  <c r="C34" i="13"/>
  <c r="D23" i="13"/>
  <c r="C51" i="13"/>
  <c r="C21" i="13"/>
  <c r="C35" i="13"/>
  <c r="C79" i="13"/>
  <c r="D73" i="13"/>
  <c r="D97" i="13"/>
  <c r="D82" i="13"/>
  <c r="D43" i="13"/>
  <c r="D103" i="13"/>
  <c r="C36" i="13"/>
  <c r="D56" i="13"/>
  <c r="D33" i="13"/>
  <c r="D107" i="13"/>
  <c r="C37" i="13"/>
  <c r="D116" i="13"/>
  <c r="C104" i="13"/>
  <c r="C29" i="13"/>
  <c r="D55" i="13"/>
  <c r="C84" i="13"/>
  <c r="C99" i="13"/>
  <c r="C14" i="13"/>
  <c r="C110" i="13"/>
  <c r="C8" i="13"/>
  <c r="D70" i="13"/>
  <c r="C83" i="13"/>
  <c r="C58" i="13"/>
  <c r="C98" i="13"/>
  <c r="C11" i="13"/>
  <c r="C64" i="13"/>
  <c r="C86" i="13"/>
  <c r="C24" i="13" l="1"/>
  <c r="D16" i="13"/>
  <c r="C28" i="13"/>
  <c r="C18" i="13"/>
  <c r="D66" i="13"/>
  <c r="D90" i="13"/>
  <c r="D89" i="13"/>
  <c r="D39" i="13"/>
  <c r="C67" i="13"/>
  <c r="D24" i="13"/>
  <c r="D32" i="13"/>
  <c r="C17" i="13"/>
  <c r="D57" i="13"/>
  <c r="D5" i="13"/>
  <c r="J120" i="13"/>
  <c r="J122" i="13" s="1"/>
  <c r="P122" i="13" s="1"/>
  <c r="D28" i="13"/>
  <c r="C76" i="13"/>
  <c r="D60" i="13"/>
  <c r="D10" i="13"/>
  <c r="D27" i="13"/>
  <c r="D115" i="13"/>
</calcChain>
</file>

<file path=xl/sharedStrings.xml><?xml version="1.0" encoding="utf-8"?>
<sst xmlns="http://schemas.openxmlformats.org/spreadsheetml/2006/main" count="1766" uniqueCount="443">
  <si>
    <t>Time</t>
  </si>
  <si>
    <t>Points</t>
  </si>
  <si>
    <t>RACES</t>
  </si>
  <si>
    <t>POINTS</t>
  </si>
  <si>
    <t>GRAND PRIX Overall Results</t>
  </si>
  <si>
    <t>Pos</t>
  </si>
  <si>
    <t>Group Order</t>
  </si>
  <si>
    <t>GROUP</t>
  </si>
  <si>
    <t>NAME</t>
  </si>
  <si>
    <t>POS</t>
  </si>
  <si>
    <t>Ross Poiner</t>
  </si>
  <si>
    <t>Christina Smith</t>
  </si>
  <si>
    <t>Leighton Jones</t>
  </si>
  <si>
    <t>Kim Holohan</t>
  </si>
  <si>
    <t>Fay Sharpe</t>
  </si>
  <si>
    <t>Dewi West</t>
  </si>
  <si>
    <t>Byron Davies</t>
  </si>
  <si>
    <t>Lee Morris</t>
  </si>
  <si>
    <t>Steve McLelland</t>
  </si>
  <si>
    <t>Caroline Sandles</t>
  </si>
  <si>
    <t>John Sanderson</t>
  </si>
  <si>
    <t>Linda Owens</t>
  </si>
  <si>
    <t>Laura Hall</t>
  </si>
  <si>
    <t>Sharon Trotman</t>
  </si>
  <si>
    <t>Christine Hurdidge</t>
  </si>
  <si>
    <t>Lynn Holmes</t>
  </si>
  <si>
    <t>Julie Davies</t>
  </si>
  <si>
    <t>Mark Bamford</t>
  </si>
  <si>
    <t>Del Eyre</t>
  </si>
  <si>
    <t>Rob Sandles</t>
  </si>
  <si>
    <t>Paul Rees</t>
  </si>
  <si>
    <t>John Holohan</t>
  </si>
  <si>
    <t>Linda Waller</t>
  </si>
  <si>
    <t>Nicola Julian</t>
  </si>
  <si>
    <t>Vicky Holmes</t>
  </si>
  <si>
    <t>Alfryn Easter</t>
  </si>
  <si>
    <t>Carwyn Jenkins</t>
  </si>
  <si>
    <t>James Davies</t>
  </si>
  <si>
    <t>Ashley Pascoe</t>
  </si>
  <si>
    <t>Below are race rules regarding the Grand Prix</t>
  </si>
  <si>
    <t>All runners are responsible for checking their own results and informing the author before the next race.</t>
  </si>
  <si>
    <t>In the event of people finishing on equal points at the end of the year, the order will be decided on:</t>
  </si>
  <si>
    <t>*</t>
  </si>
  <si>
    <t>1. Person winning the most head to head races</t>
  </si>
  <si>
    <t>2. If 1. above equal then person finishing higher in Age Grade points.</t>
  </si>
  <si>
    <t>3. If 1. and 2. can't seperate them then it's a fist fight.</t>
  </si>
  <si>
    <r>
      <t xml:space="preserve">You have to be a </t>
    </r>
    <r>
      <rPr>
        <b/>
        <u/>
        <sz val="10"/>
        <rFont val="Arial"/>
        <family val="2"/>
      </rPr>
      <t>paid</t>
    </r>
    <r>
      <rPr>
        <sz val="10"/>
        <rFont val="Arial"/>
        <family val="2"/>
      </rPr>
      <t xml:space="preserve"> up member to score any points.</t>
    </r>
  </si>
  <si>
    <t>Gwen Smith</t>
  </si>
  <si>
    <t>Div</t>
  </si>
  <si>
    <t>Min per Mile</t>
  </si>
  <si>
    <t>Jane Wallace</t>
  </si>
  <si>
    <t>Aron Jones</t>
  </si>
  <si>
    <t>Sandra Rees</t>
  </si>
  <si>
    <t>Charlie James</t>
  </si>
  <si>
    <t>Ross Gribble</t>
  </si>
  <si>
    <t>Si Vaughan</t>
  </si>
  <si>
    <t>Mark Eakins</t>
  </si>
  <si>
    <t>Louise Eakins</t>
  </si>
  <si>
    <t>Mike Prasad</t>
  </si>
  <si>
    <t>Alice Sullivan</t>
  </si>
  <si>
    <t>Jo Hughes-Dowdle</t>
  </si>
  <si>
    <t>Chris Francis</t>
  </si>
  <si>
    <t>Elfed Joseph</t>
  </si>
  <si>
    <t>Eiri Evans-Jones</t>
  </si>
  <si>
    <t>Nathan Flear</t>
  </si>
  <si>
    <t>Ceri Isaac</t>
  </si>
  <si>
    <t>Rob Coffey</t>
  </si>
  <si>
    <t>Nigel Morse</t>
  </si>
  <si>
    <t>Sarah Barham</t>
  </si>
  <si>
    <t>Gina Southam</t>
  </si>
  <si>
    <t>Meinir Jones</t>
  </si>
  <si>
    <t>Andrew Arran</t>
  </si>
  <si>
    <t>Christopher Jones</t>
  </si>
  <si>
    <t>David Barham</t>
  </si>
  <si>
    <t>Richard Webster</t>
  </si>
  <si>
    <t>Helen Jenkins</t>
  </si>
  <si>
    <t>Sue Davies</t>
  </si>
  <si>
    <t>Ed Davies</t>
  </si>
  <si>
    <t>Viv Kavanagh</t>
  </si>
  <si>
    <t>Shereen Lisk</t>
  </si>
  <si>
    <t>Dean Webster</t>
  </si>
  <si>
    <t>Chris Simons</t>
  </si>
  <si>
    <t>Julie Archer</t>
  </si>
  <si>
    <t>Caroline Jones</t>
  </si>
  <si>
    <t>Jamie Nobbs</t>
  </si>
  <si>
    <t>David Doherty</t>
  </si>
  <si>
    <t>Steven Burton</t>
  </si>
  <si>
    <t>Gareth Parry</t>
  </si>
  <si>
    <t>Laura Hughes-Dowdle</t>
  </si>
  <si>
    <t>BEST 6 RACES COUNT</t>
  </si>
  <si>
    <t>Stephen Lisk</t>
  </si>
  <si>
    <t>Nerys Jones</t>
  </si>
  <si>
    <t>Emma Doolan</t>
  </si>
  <si>
    <t>Saran Lewis</t>
  </si>
  <si>
    <t>Runners finishing together, if the timekeepers can't seperate them then the oldest person wins.</t>
  </si>
  <si>
    <t>Louise Steer</t>
  </si>
  <si>
    <t>Nigel Evans</t>
  </si>
  <si>
    <t>Natalie John</t>
  </si>
  <si>
    <t>Mark Davies</t>
  </si>
  <si>
    <t>Dai Sullivan</t>
  </si>
  <si>
    <t>Rick Nugent</t>
  </si>
  <si>
    <t>Diane Ridgeway</t>
  </si>
  <si>
    <t>Peter Clement</t>
  </si>
  <si>
    <t>Philip Wallace</t>
  </si>
  <si>
    <t>Karen Dusgate</t>
  </si>
  <si>
    <t>Abbie Evans</t>
  </si>
  <si>
    <t>Name</t>
  </si>
  <si>
    <t>Ian Bamford</t>
  </si>
  <si>
    <t>Martin Nicholls</t>
  </si>
  <si>
    <t>Caroline Morgan</t>
  </si>
  <si>
    <t>Paul McNeill</t>
  </si>
  <si>
    <t>Brian MacBride</t>
  </si>
  <si>
    <t>guest</t>
  </si>
  <si>
    <t>Tim MacDermott</t>
  </si>
  <si>
    <t>Jonah Fage</t>
  </si>
  <si>
    <t>Gavin Davies</t>
  </si>
  <si>
    <t>Carl Vonk</t>
  </si>
  <si>
    <t>Darren Hall</t>
  </si>
  <si>
    <t>Chris Montenegro</t>
  </si>
  <si>
    <t>Kevin Watson</t>
  </si>
  <si>
    <t>Anna Wake</t>
  </si>
  <si>
    <t>Lorna Nutter</t>
  </si>
  <si>
    <t>Dave Williams</t>
  </si>
  <si>
    <t>Anthony Jones</t>
  </si>
  <si>
    <t>Martin Bennett</t>
  </si>
  <si>
    <t>Keith Johns</t>
  </si>
  <si>
    <t>Nathan Williams</t>
  </si>
  <si>
    <t>Katie Williams</t>
  </si>
  <si>
    <t>Kelly Bamford</t>
  </si>
  <si>
    <t>Eleanor Wood</t>
  </si>
  <si>
    <t>Ciara Dowling</t>
  </si>
  <si>
    <t>Linda Rees</t>
  </si>
  <si>
    <t>Davinder Hayer</t>
  </si>
  <si>
    <t>Alyson Heard</t>
  </si>
  <si>
    <t>Nicola Davies</t>
  </si>
  <si>
    <t>AVG</t>
  </si>
  <si>
    <t>Rhys Doyle</t>
  </si>
  <si>
    <t>Josh Sandles</t>
  </si>
  <si>
    <t>Rob Appleby</t>
  </si>
  <si>
    <t>Peter Roberts</t>
  </si>
  <si>
    <t>Adrian Bytheway</t>
  </si>
  <si>
    <t>Andrew Rees</t>
  </si>
  <si>
    <t>Philip Jones</t>
  </si>
  <si>
    <t>Mark Jenkins</t>
  </si>
  <si>
    <t>Alex Iwanczyk</t>
  </si>
  <si>
    <t>Tony Baker</t>
  </si>
  <si>
    <t>Eurig Morgan</t>
  </si>
  <si>
    <t>Alison Page</t>
  </si>
  <si>
    <t>Hannah Jones</t>
  </si>
  <si>
    <t>Julie Jones</t>
  </si>
  <si>
    <t>Jemma Wesley</t>
  </si>
  <si>
    <t>Manisha Rickards</t>
  </si>
  <si>
    <t>Ben Fox</t>
  </si>
  <si>
    <t>Christian Fox</t>
  </si>
  <si>
    <t>Paula Stockley</t>
  </si>
  <si>
    <t>Ladies Only</t>
  </si>
  <si>
    <t>Mile</t>
  </si>
  <si>
    <t>High</t>
  </si>
  <si>
    <t>Low</t>
  </si>
  <si>
    <t>Alexandra Iwanczyk</t>
  </si>
  <si>
    <t>Craig Tindal</t>
  </si>
  <si>
    <t>Steve Lisk</t>
  </si>
  <si>
    <t>Fran Newman</t>
  </si>
  <si>
    <t>Jessica Wesley</t>
  </si>
  <si>
    <t>Bethan Jones</t>
  </si>
  <si>
    <t>Cameron Hopkins</t>
  </si>
  <si>
    <t>Tom Morgan</t>
  </si>
  <si>
    <t>Gary Gregor</t>
  </si>
  <si>
    <t>Antony Andrus</t>
  </si>
  <si>
    <t>Ian Llewellyn</t>
  </si>
  <si>
    <t>Haley Lawton</t>
  </si>
  <si>
    <t>Alex Heron</t>
  </si>
  <si>
    <t>Debbie Harris</t>
  </si>
  <si>
    <t>Mark Gosney</t>
  </si>
  <si>
    <t>Natalie Holborow</t>
  </si>
  <si>
    <t>Mel Beynon</t>
  </si>
  <si>
    <t>Singleton Pk 29-July-2020</t>
  </si>
  <si>
    <t>Llanelli Coastal Path 26-Aug-2020</t>
  </si>
  <si>
    <t>James Roberts</t>
  </si>
  <si>
    <t>Karl Johns</t>
  </si>
  <si>
    <t>Greg Tippett</t>
  </si>
  <si>
    <t>Nic Rowe</t>
  </si>
  <si>
    <t>Ceri Webber</t>
  </si>
  <si>
    <t>Johanne Hughes-Dowdle</t>
  </si>
  <si>
    <t>Joy Williams</t>
  </si>
  <si>
    <t>Martyn Simpson</t>
  </si>
  <si>
    <t xml:space="preserve">Karen Dusgate </t>
  </si>
  <si>
    <t>March Virtual Grand Prix - Strava 5k Challenge</t>
  </si>
  <si>
    <t>April Virtual Grand Prix</t>
  </si>
  <si>
    <t>Alan Pritchard</t>
  </si>
  <si>
    <t>Rebecca Brown</t>
  </si>
  <si>
    <t>Lindi Lloyd</t>
  </si>
  <si>
    <t>Deborah Cadena Morris</t>
  </si>
  <si>
    <t>25:19.00</t>
  </si>
  <si>
    <t>25:29.00</t>
  </si>
  <si>
    <t>25:48.00</t>
  </si>
  <si>
    <t>25:56.00</t>
  </si>
  <si>
    <t>26:03.00</t>
  </si>
  <si>
    <t>26:35.00</t>
  </si>
  <si>
    <t>27:16.00</t>
  </si>
  <si>
    <t>27:29.00</t>
  </si>
  <si>
    <t>28:07.00</t>
  </si>
  <si>
    <t>28:36.00</t>
  </si>
  <si>
    <t>28:38.00</t>
  </si>
  <si>
    <t>28:42.00</t>
  </si>
  <si>
    <t>29:11.00</t>
  </si>
  <si>
    <t>30:16.00</t>
  </si>
  <si>
    <t>30:17.00</t>
  </si>
  <si>
    <t>30:28.00</t>
  </si>
  <si>
    <t>30:47.00</t>
  </si>
  <si>
    <t>30:58.00</t>
  </si>
  <si>
    <t>31:03.00</t>
  </si>
  <si>
    <t>31:10.00</t>
  </si>
  <si>
    <t>31:18.00</t>
  </si>
  <si>
    <t>31:32.00</t>
  </si>
  <si>
    <t>31:58.00</t>
  </si>
  <si>
    <t>32:00.00</t>
  </si>
  <si>
    <t>32:43.00</t>
  </si>
  <si>
    <t>32:55.00</t>
  </si>
  <si>
    <t>33:19.00</t>
  </si>
  <si>
    <t>33:28.00</t>
  </si>
  <si>
    <t>33:35.00</t>
  </si>
  <si>
    <t>33:50.00</t>
  </si>
  <si>
    <t>33:55.00</t>
  </si>
  <si>
    <t>33:58.00</t>
  </si>
  <si>
    <t>34:00.00</t>
  </si>
  <si>
    <t>34:10.00</t>
  </si>
  <si>
    <t>35:17.00</t>
  </si>
  <si>
    <t>35:35.00</t>
  </si>
  <si>
    <t>35:38.00</t>
  </si>
  <si>
    <t>35:41.00</t>
  </si>
  <si>
    <t>35:57.00</t>
  </si>
  <si>
    <t>36:00.00</t>
  </si>
  <si>
    <t>36:06.00</t>
  </si>
  <si>
    <t>37:22.00</t>
  </si>
  <si>
    <t>37:37.00</t>
  </si>
  <si>
    <t>37:43.00</t>
  </si>
  <si>
    <t>38:22.00</t>
  </si>
  <si>
    <t>38:34.00</t>
  </si>
  <si>
    <t>38:48.00</t>
  </si>
  <si>
    <t>38:49.00</t>
  </si>
  <si>
    <t>38:51.00</t>
  </si>
  <si>
    <t>39:20.00</t>
  </si>
  <si>
    <t>39:41.00</t>
  </si>
  <si>
    <t>39:52.00</t>
  </si>
  <si>
    <t>40:00.00</t>
  </si>
  <si>
    <t>40:01.00</t>
  </si>
  <si>
    <t>40:46.00</t>
  </si>
  <si>
    <t>41:02.00</t>
  </si>
  <si>
    <t>42:06.00</t>
  </si>
  <si>
    <t>42:12.00</t>
  </si>
  <si>
    <t>42:40.00</t>
  </si>
  <si>
    <t>42:43.00</t>
  </si>
  <si>
    <t>43:20.00</t>
  </si>
  <si>
    <t>43:21.00</t>
  </si>
  <si>
    <t>43:28.00</t>
  </si>
  <si>
    <t>45:34.00</t>
  </si>
  <si>
    <t>45:38.00</t>
  </si>
  <si>
    <t>47:19.00</t>
  </si>
  <si>
    <t>47:46.00</t>
  </si>
  <si>
    <t>58:10.00</t>
  </si>
  <si>
    <t>1:17:14.00</t>
  </si>
  <si>
    <t>Steve Cable</t>
  </si>
  <si>
    <t>38:32.00</t>
  </si>
  <si>
    <t>40:07.00</t>
  </si>
  <si>
    <t>May Virtual Grand Prix - Strava 5k Challenge</t>
  </si>
  <si>
    <t>18:58.00</t>
  </si>
  <si>
    <t>19:39.00</t>
  </si>
  <si>
    <t>19:45.00</t>
  </si>
  <si>
    <t>20:07.00</t>
  </si>
  <si>
    <t>20:43.00</t>
  </si>
  <si>
    <t>21:03.00</t>
  </si>
  <si>
    <t>21:18.00</t>
  </si>
  <si>
    <t>21:21.00</t>
  </si>
  <si>
    <t>21:24.00</t>
  </si>
  <si>
    <t>21:37.00</t>
  </si>
  <si>
    <t>22:30.00</t>
  </si>
  <si>
    <t>22:45.00</t>
  </si>
  <si>
    <t>22:48.00</t>
  </si>
  <si>
    <t>23:04.00</t>
  </si>
  <si>
    <t>23:19.00</t>
  </si>
  <si>
    <t>23:23.00</t>
  </si>
  <si>
    <t>23:27.00</t>
  </si>
  <si>
    <t>23:29.00</t>
  </si>
  <si>
    <t>23:32.00</t>
  </si>
  <si>
    <t>23:38.00</t>
  </si>
  <si>
    <t>23:51.00</t>
  </si>
  <si>
    <t>23:54.00</t>
  </si>
  <si>
    <t>24:06.00</t>
  </si>
  <si>
    <t>24:22.00</t>
  </si>
  <si>
    <t>24:25.00</t>
  </si>
  <si>
    <t>Francesca Newman</t>
  </si>
  <si>
    <t>24:28.00</t>
  </si>
  <si>
    <t>24:37.00</t>
  </si>
  <si>
    <t>24:53.00</t>
  </si>
  <si>
    <t>24:59.00</t>
  </si>
  <si>
    <t>25:02.00</t>
  </si>
  <si>
    <t>25:18.00</t>
  </si>
  <si>
    <t>25:28.00</t>
  </si>
  <si>
    <t>25:43.00</t>
  </si>
  <si>
    <t>25:49.00</t>
  </si>
  <si>
    <t>25:52.00</t>
  </si>
  <si>
    <t>26:04.00</t>
  </si>
  <si>
    <t>26:14.00</t>
  </si>
  <si>
    <t>26:20.00</t>
  </si>
  <si>
    <t>26:26.00</t>
  </si>
  <si>
    <t>Nicola Rowe</t>
  </si>
  <si>
    <t>26:32.00</t>
  </si>
  <si>
    <t>26:51.00</t>
  </si>
  <si>
    <t>27:43.00</t>
  </si>
  <si>
    <t>27:47.00</t>
  </si>
  <si>
    <t>27:50.00</t>
  </si>
  <si>
    <t>27:56.00</t>
  </si>
  <si>
    <t>28:03.00</t>
  </si>
  <si>
    <t>28:06.00</t>
  </si>
  <si>
    <t>28:12.00</t>
  </si>
  <si>
    <t>28:21.00</t>
  </si>
  <si>
    <t>28:27.00</t>
  </si>
  <si>
    <t>28:34.00</t>
  </si>
  <si>
    <t>28:43.00</t>
  </si>
  <si>
    <t>28:48.00</t>
  </si>
  <si>
    <t>30:37.00</t>
  </si>
  <si>
    <t>31:00.00</t>
  </si>
  <si>
    <t>31:15.00</t>
  </si>
  <si>
    <t>31:28.00</t>
  </si>
  <si>
    <t>31:42.00</t>
  </si>
  <si>
    <t>31:51.00</t>
  </si>
  <si>
    <t>31:57.00</t>
  </si>
  <si>
    <t>32:20.00</t>
  </si>
  <si>
    <t>32:27.00</t>
  </si>
  <si>
    <t>32:49.00</t>
  </si>
  <si>
    <t>33:04.00</t>
  </si>
  <si>
    <t>33:13.00</t>
  </si>
  <si>
    <t>33:23.00</t>
  </si>
  <si>
    <t>33:29.00</t>
  </si>
  <si>
    <t>Martin Nichols</t>
  </si>
  <si>
    <t>33:48.00</t>
  </si>
  <si>
    <t>35:07.00</t>
  </si>
  <si>
    <t>35:09.00</t>
  </si>
  <si>
    <t>36:10.00</t>
  </si>
  <si>
    <t>55:53.00</t>
  </si>
  <si>
    <t>June Virtual Grand Prix</t>
  </si>
  <si>
    <t>22:51.00</t>
  </si>
  <si>
    <t>23:10.00</t>
  </si>
  <si>
    <t>24:13.00</t>
  </si>
  <si>
    <t>24:44.00</t>
  </si>
  <si>
    <t>24:49.00</t>
  </si>
  <si>
    <t>25:36.00</t>
  </si>
  <si>
    <t>25:40.00</t>
  </si>
  <si>
    <t>25:42.00</t>
  </si>
  <si>
    <t>26:13.00</t>
  </si>
  <si>
    <t>26:38.00</t>
  </si>
  <si>
    <t>26:59.00</t>
  </si>
  <si>
    <t>27:24.00</t>
  </si>
  <si>
    <t>27:39.00</t>
  </si>
  <si>
    <t>27:42.00</t>
  </si>
  <si>
    <t>28:33.00</t>
  </si>
  <si>
    <t>29:06.00</t>
  </si>
  <si>
    <t>29:55.00</t>
  </si>
  <si>
    <t>30:14.00</t>
  </si>
  <si>
    <t>30:33.00</t>
  </si>
  <si>
    <t>30:48.00</t>
  </si>
  <si>
    <t>31:17.00</t>
  </si>
  <si>
    <t>31:36.00</t>
  </si>
  <si>
    <t>32:03.00</t>
  </si>
  <si>
    <t>32:06.00</t>
  </si>
  <si>
    <t>33:09.00</t>
  </si>
  <si>
    <t>33:20.00</t>
  </si>
  <si>
    <t>33:24.00</t>
  </si>
  <si>
    <t>33:25.00</t>
  </si>
  <si>
    <t>33:34.00</t>
  </si>
  <si>
    <t>34:09.00</t>
  </si>
  <si>
    <t>34:27.00</t>
  </si>
  <si>
    <t>34:42.00</t>
  </si>
  <si>
    <t>34:43.00</t>
  </si>
  <si>
    <t>35:52.00</t>
  </si>
  <si>
    <t>36:23.00</t>
  </si>
  <si>
    <t>36:30.00</t>
  </si>
  <si>
    <t>37:35.00</t>
  </si>
  <si>
    <t>37:58.00</t>
  </si>
  <si>
    <t>38:02.00</t>
  </si>
  <si>
    <t>38:30.00</t>
  </si>
  <si>
    <t>38:43.00</t>
  </si>
  <si>
    <t>39:50.00</t>
  </si>
  <si>
    <t>39:58.00</t>
  </si>
  <si>
    <t>41:20.00</t>
  </si>
  <si>
    <t>41:42.00</t>
  </si>
  <si>
    <t>41:44.00</t>
  </si>
  <si>
    <t>41:49.00</t>
  </si>
  <si>
    <t>42:03.00</t>
  </si>
  <si>
    <t>43:06.00</t>
  </si>
  <si>
    <t>1:08:05.00</t>
  </si>
  <si>
    <t>Mile (6k)</t>
  </si>
  <si>
    <t>July Virtual Grand Prix</t>
  </si>
  <si>
    <t>5:21.00</t>
  </si>
  <si>
    <t>5:38.00</t>
  </si>
  <si>
    <t>5:50.00</t>
  </si>
  <si>
    <t>5:58.00</t>
  </si>
  <si>
    <t>6:00.00</t>
  </si>
  <si>
    <t>6:02.00</t>
  </si>
  <si>
    <t>6:03.00</t>
  </si>
  <si>
    <t>6:12.00</t>
  </si>
  <si>
    <t>6:19.00</t>
  </si>
  <si>
    <t>6:25.00</t>
  </si>
  <si>
    <t>6:41.00</t>
  </si>
  <si>
    <t>6:45.00</t>
  </si>
  <si>
    <t>6:47.00</t>
  </si>
  <si>
    <t>6:48.00</t>
  </si>
  <si>
    <t>6:49.00</t>
  </si>
  <si>
    <t>6:56.00</t>
  </si>
  <si>
    <t>6:59.00</t>
  </si>
  <si>
    <t>7:02.00</t>
  </si>
  <si>
    <t>7:07.00</t>
  </si>
  <si>
    <t>7:08.00</t>
  </si>
  <si>
    <t>7:09.00</t>
  </si>
  <si>
    <t>7:11.00</t>
  </si>
  <si>
    <t>7:21.00</t>
  </si>
  <si>
    <t>7:26.00</t>
  </si>
  <si>
    <t>7:39.00</t>
  </si>
  <si>
    <t>7:45.00</t>
  </si>
  <si>
    <t>7:52.00</t>
  </si>
  <si>
    <t>8:11.00</t>
  </si>
  <si>
    <t>8:13.00</t>
  </si>
  <si>
    <t>8:21.00</t>
  </si>
  <si>
    <t>8:23.00</t>
  </si>
  <si>
    <t>8:32.00</t>
  </si>
  <si>
    <t>8:35.00</t>
  </si>
  <si>
    <t>8:42.00</t>
  </si>
  <si>
    <t>8:45.00</t>
  </si>
  <si>
    <t>8:46.00</t>
  </si>
  <si>
    <t>8:48.00</t>
  </si>
  <si>
    <t>8:58.00</t>
  </si>
  <si>
    <t>9:17.00</t>
  </si>
  <si>
    <t>9:25.00</t>
  </si>
  <si>
    <t>9:42.00</t>
  </si>
  <si>
    <t>9:47.00</t>
  </si>
  <si>
    <t>10:09.00</t>
  </si>
  <si>
    <t>10:16.00</t>
  </si>
  <si>
    <t>11:25.00</t>
  </si>
  <si>
    <t>14:16.00</t>
  </si>
  <si>
    <t>15:21.00</t>
  </si>
  <si>
    <t>Victoria Holmes</t>
  </si>
  <si>
    <t>October Virtual Grand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</si>
</sst>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h:mm:ss;@"/>
    <numFmt numFmtId="166" formatCode="hh:mm:ss;@"/>
    <numFmt numFmtId="167" formatCode="[$-F400]h:mm:ss\ AM/PM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Verdana"/>
      <family val="2"/>
    </font>
    <font>
      <b/>
      <sz val="9"/>
      <color indexed="8"/>
      <name val="Arial"/>
      <family val="2"/>
    </font>
    <font>
      <sz val="4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1" fontId="10" fillId="0" borderId="0"/>
    <xf numFmtId="43" fontId="10" fillId="0" borderId="0"/>
    <xf numFmtId="42" fontId="10" fillId="0" borderId="0"/>
    <xf numFmtId="44" fontId="10" fillId="0" borderId="0"/>
    <xf numFmtId="0" fontId="15" fillId="0" borderId="0"/>
    <xf numFmtId="0" fontId="12" fillId="0" borderId="0" applyNumberFormat="0" applyFill="0" applyBorder="0" applyProtection="0">
      <alignment vertical="top" wrapText="1"/>
    </xf>
    <xf numFmtId="0" fontId="16" fillId="0" borderId="0"/>
    <xf numFmtId="9" fontId="10" fillId="0" borderId="0"/>
    <xf numFmtId="0" fontId="21" fillId="0" borderId="0" applyNumberFormat="0" applyFill="0" applyBorder="0" applyAlignment="0" applyProtection="0"/>
    <xf numFmtId="41" fontId="2" fillId="0" borderId="0"/>
    <xf numFmtId="43" fontId="2" fillId="0" borderId="0"/>
    <xf numFmtId="42" fontId="2" fillId="0" borderId="0"/>
    <xf numFmtId="44" fontId="2" fillId="0" borderId="0"/>
    <xf numFmtId="0" fontId="1" fillId="0" borderId="0"/>
    <xf numFmtId="9" fontId="2" fillId="0" borderId="0"/>
  </cellStyleXfs>
  <cellXfs count="33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0" fontId="2" fillId="0" borderId="0" xfId="0" applyFont="1"/>
    <xf numFmtId="0" fontId="17" fillId="0" borderId="2" xfId="0" applyFont="1" applyBorder="1"/>
    <xf numFmtId="2" fontId="11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45" fontId="2" fillId="0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2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 vertical="top" wrapText="1"/>
    </xf>
    <xf numFmtId="0" fontId="4" fillId="0" borderId="0" xfId="0" applyFont="1" applyFill="1" applyAlignment="1"/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7" fillId="0" borderId="1" xfId="0" applyFont="1" applyBorder="1"/>
    <xf numFmtId="166" fontId="17" fillId="0" borderId="1" xfId="0" applyNumberFormat="1" applyFont="1" applyBorder="1" applyAlignment="1">
      <alignment horizontal="center"/>
    </xf>
    <xf numFmtId="0" fontId="17" fillId="0" borderId="0" xfId="0" applyFont="1" applyBorder="1"/>
    <xf numFmtId="2" fontId="4" fillId="0" borderId="0" xfId="0" applyNumberFormat="1" applyFont="1" applyFill="1"/>
    <xf numFmtId="2" fontId="4" fillId="0" borderId="0" xfId="0" applyNumberFormat="1" applyFont="1" applyFill="1" applyAlignment="1">
      <alignment vertical="center"/>
    </xf>
    <xf numFmtId="45" fontId="2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66" fontId="17" fillId="0" borderId="0" xfId="0" applyNumberFormat="1" applyFont="1" applyBorder="1" applyAlignment="1">
      <alignment horizontal="center"/>
    </xf>
    <xf numFmtId="21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15" fontId="0" fillId="3" borderId="4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19" xfId="0" applyBorder="1"/>
    <xf numFmtId="0" fontId="4" fillId="0" borderId="20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8" fillId="4" borderId="3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8" fillId="5" borderId="3" xfId="0" applyFont="1" applyFill="1" applyBorder="1"/>
    <xf numFmtId="0" fontId="8" fillId="5" borderId="1" xfId="0" applyFont="1" applyFill="1" applyBorder="1"/>
    <xf numFmtId="0" fontId="17" fillId="5" borderId="1" xfId="0" applyFont="1" applyFill="1" applyBorder="1"/>
    <xf numFmtId="166" fontId="17" fillId="5" borderId="1" xfId="0" applyNumberFormat="1" applyFont="1" applyFill="1" applyBorder="1" applyAlignment="1">
      <alignment horizontal="center"/>
    </xf>
    <xf numFmtId="21" fontId="17" fillId="5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8" fillId="5" borderId="2" xfId="0" applyFont="1" applyFill="1" applyBorder="1"/>
    <xf numFmtId="0" fontId="17" fillId="5" borderId="2" xfId="0" applyFont="1" applyFill="1" applyBorder="1"/>
    <xf numFmtId="21" fontId="17" fillId="5" borderId="2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18" fillId="3" borderId="17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7" xfId="0" applyFont="1" applyFill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45" fontId="2" fillId="0" borderId="2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Border="1"/>
    <xf numFmtId="0" fontId="2" fillId="0" borderId="0" xfId="0" applyFont="1" applyBorder="1"/>
    <xf numFmtId="0" fontId="0" fillId="0" borderId="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3" fillId="0" borderId="0" xfId="0" applyFont="1" applyFill="1" applyBorder="1"/>
    <xf numFmtId="2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4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5" fontId="4" fillId="0" borderId="1" xfId="0" applyNumberFormat="1" applyFon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3" fillId="2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0" fontId="3" fillId="5" borderId="11" xfId="0" applyFont="1" applyFill="1" applyBorder="1"/>
    <xf numFmtId="0" fontId="3" fillId="5" borderId="12" xfId="0" applyFont="1" applyFill="1" applyBorder="1"/>
    <xf numFmtId="0" fontId="17" fillId="5" borderId="3" xfId="0" applyFont="1" applyFill="1" applyBorder="1"/>
    <xf numFmtId="1" fontId="3" fillId="0" borderId="2" xfId="0" applyNumberFormat="1" applyFont="1" applyFill="1" applyBorder="1" applyAlignment="1">
      <alignment horizontal="center"/>
    </xf>
    <xf numFmtId="45" fontId="4" fillId="0" borderId="2" xfId="0" applyNumberFormat="1" applyFont="1" applyFill="1" applyBorder="1" applyAlignment="1">
      <alignment horizontal="center"/>
    </xf>
    <xf numFmtId="21" fontId="4" fillId="0" borderId="0" xfId="0" applyNumberFormat="1" applyFont="1" applyBorder="1" applyAlignment="1">
      <alignment horizontal="right" vertical="center"/>
    </xf>
    <xf numFmtId="2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7" fontId="3" fillId="0" borderId="0" xfId="0" applyNumberFormat="1" applyFont="1" applyAlignment="1">
      <alignment horizontal="right"/>
    </xf>
    <xf numFmtId="166" fontId="17" fillId="5" borderId="2" xfId="0" applyNumberFormat="1" applyFont="1" applyFill="1" applyBorder="1" applyAlignment="1">
      <alignment horizontal="center"/>
    </xf>
    <xf numFmtId="0" fontId="3" fillId="0" borderId="13" xfId="0" applyFont="1" applyBorder="1"/>
    <xf numFmtId="0" fontId="3" fillId="0" borderId="16" xfId="0" applyFont="1" applyBorder="1"/>
    <xf numFmtId="0" fontId="19" fillId="0" borderId="3" xfId="0" applyFont="1" applyBorder="1"/>
    <xf numFmtId="21" fontId="19" fillId="0" borderId="1" xfId="0" applyNumberFormat="1" applyFont="1" applyBorder="1"/>
    <xf numFmtId="0" fontId="19" fillId="0" borderId="1" xfId="0" applyFont="1" applyBorder="1"/>
    <xf numFmtId="0" fontId="19" fillId="0" borderId="0" xfId="0" applyFont="1"/>
    <xf numFmtId="0" fontId="19" fillId="0" borderId="0" xfId="0" applyFont="1" applyBorder="1"/>
    <xf numFmtId="0" fontId="19" fillId="0" borderId="2" xfId="0" applyFont="1" applyBorder="1"/>
    <xf numFmtId="0" fontId="19" fillId="0" borderId="15" xfId="0" applyFont="1" applyBorder="1"/>
    <xf numFmtId="0" fontId="13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6" borderId="1" xfId="0" applyFont="1" applyFill="1" applyBorder="1"/>
    <xf numFmtId="166" fontId="17" fillId="0" borderId="0" xfId="0" applyNumberFormat="1" applyFont="1" applyFill="1" applyBorder="1" applyAlignment="1">
      <alignment horizontal="center"/>
    </xf>
    <xf numFmtId="0" fontId="3" fillId="6" borderId="3" xfId="0" applyFont="1" applyFill="1" applyBorder="1"/>
    <xf numFmtId="0" fontId="3" fillId="6" borderId="2" xfId="0" applyFont="1" applyFill="1" applyBorder="1"/>
    <xf numFmtId="21" fontId="19" fillId="0" borderId="2" xfId="0" applyNumberFormat="1" applyFont="1" applyBorder="1"/>
    <xf numFmtId="0" fontId="19" fillId="0" borderId="1" xfId="0" applyFont="1" applyFill="1" applyBorder="1"/>
    <xf numFmtId="21" fontId="19" fillId="0" borderId="3" xfId="0" applyNumberFormat="1" applyFont="1" applyBorder="1"/>
    <xf numFmtId="0" fontId="3" fillId="0" borderId="3" xfId="0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3" xfId="0" applyFont="1" applyFill="1" applyBorder="1"/>
    <xf numFmtId="0" fontId="19" fillId="7" borderId="3" xfId="0" applyFont="1" applyFill="1" applyBorder="1"/>
    <xf numFmtId="21" fontId="19" fillId="7" borderId="3" xfId="0" applyNumberFormat="1" applyFont="1" applyFill="1" applyBorder="1"/>
    <xf numFmtId="0" fontId="3" fillId="7" borderId="1" xfId="0" applyFont="1" applyFill="1" applyBorder="1"/>
    <xf numFmtId="0" fontId="19" fillId="7" borderId="1" xfId="0" applyFont="1" applyFill="1" applyBorder="1"/>
    <xf numFmtId="21" fontId="19" fillId="7" borderId="1" xfId="0" applyNumberFormat="1" applyFont="1" applyFill="1" applyBorder="1"/>
    <xf numFmtId="0" fontId="3" fillId="7" borderId="2" xfId="0" applyFont="1" applyFill="1" applyBorder="1"/>
    <xf numFmtId="21" fontId="19" fillId="7" borderId="2" xfId="0" applyNumberFormat="1" applyFont="1" applyFill="1" applyBorder="1"/>
    <xf numFmtId="21" fontId="20" fillId="0" borderId="1" xfId="7" applyNumberFormat="1" applyFont="1" applyBorder="1" applyAlignment="1"/>
    <xf numFmtId="21" fontId="20" fillId="0" borderId="2" xfId="7" applyNumberFormat="1" applyFont="1" applyBorder="1" applyAlignment="1"/>
    <xf numFmtId="0" fontId="3" fillId="8" borderId="0" xfId="0" applyFont="1" applyFill="1" applyBorder="1"/>
    <xf numFmtId="0" fontId="19" fillId="8" borderId="0" xfId="0" applyFont="1" applyFill="1" applyBorder="1"/>
    <xf numFmtId="21" fontId="19" fillId="8" borderId="0" xfId="0" applyNumberFormat="1" applyFont="1" applyFill="1" applyBorder="1"/>
    <xf numFmtId="0" fontId="19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9" fillId="0" borderId="13" xfId="0" applyFont="1" applyBorder="1"/>
    <xf numFmtId="21" fontId="3" fillId="0" borderId="1" xfId="0" applyNumberFormat="1" applyFont="1" applyBorder="1"/>
    <xf numFmtId="0" fontId="19" fillId="0" borderId="3" xfId="0" applyFont="1" applyFill="1" applyBorder="1"/>
    <xf numFmtId="0" fontId="19" fillId="0" borderId="10" xfId="0" applyFont="1" applyBorder="1"/>
    <xf numFmtId="21" fontId="20" fillId="0" borderId="3" xfId="7" applyNumberFormat="1" applyFont="1" applyBorder="1" applyAlignment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21" fontId="3" fillId="0" borderId="2" xfId="0" applyNumberFormat="1" applyFont="1" applyBorder="1"/>
    <xf numFmtId="166" fontId="17" fillId="0" borderId="3" xfId="0" applyNumberFormat="1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26" xfId="0" applyFont="1" applyBorder="1"/>
    <xf numFmtId="0" fontId="17" fillId="0" borderId="6" xfId="0" applyFont="1" applyBorder="1"/>
    <xf numFmtId="0" fontId="17" fillId="0" borderId="6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27" xfId="0" applyFont="1" applyBorder="1"/>
    <xf numFmtId="0" fontId="17" fillId="0" borderId="5" xfId="0" applyFont="1" applyBorder="1"/>
    <xf numFmtId="0" fontId="17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wrapText="1"/>
    </xf>
    <xf numFmtId="0" fontId="17" fillId="0" borderId="7" xfId="0" applyFont="1" applyBorder="1"/>
    <xf numFmtId="0" fontId="17" fillId="0" borderId="7" xfId="0" applyFont="1" applyFill="1" applyBorder="1" applyAlignment="1">
      <alignment horizontal="center"/>
    </xf>
    <xf numFmtId="0" fontId="17" fillId="0" borderId="6" xfId="0" applyFont="1" applyFill="1" applyBorder="1"/>
    <xf numFmtId="0" fontId="3" fillId="8" borderId="10" xfId="0" applyFont="1" applyFill="1" applyBorder="1"/>
    <xf numFmtId="0" fontId="3" fillId="8" borderId="15" xfId="0" applyFont="1" applyFill="1" applyBorder="1"/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4" fillId="0" borderId="0" xfId="0" applyFont="1"/>
    <xf numFmtId="0" fontId="4" fillId="0" borderId="14" xfId="0" applyFont="1" applyBorder="1"/>
    <xf numFmtId="0" fontId="17" fillId="0" borderId="5" xfId="0" applyFont="1" applyFill="1" applyBorder="1"/>
    <xf numFmtId="0" fontId="3" fillId="8" borderId="2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3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6" xfId="0" applyFont="1" applyFill="1" applyBorder="1" applyAlignment="1">
      <alignment horizontal="center"/>
    </xf>
    <xf numFmtId="0" fontId="17" fillId="0" borderId="1" xfId="0" applyFont="1" applyBorder="1"/>
    <xf numFmtId="166" fontId="17" fillId="0" borderId="1" xfId="0" applyNumberFormat="1" applyFont="1" applyBorder="1" applyAlignment="1">
      <alignment horizontal="center"/>
    </xf>
    <xf numFmtId="0" fontId="17" fillId="0" borderId="0" xfId="0" applyFont="1" applyBorder="1"/>
    <xf numFmtId="2" fontId="4" fillId="0" borderId="0" xfId="0" applyNumberFormat="1" applyFont="1" applyFill="1"/>
    <xf numFmtId="0" fontId="7" fillId="0" borderId="0" xfId="0" applyFont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8" fillId="4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7" fillId="5" borderId="1" xfId="0" applyFont="1" applyFill="1" applyBorder="1"/>
    <xf numFmtId="166" fontId="17" fillId="5" borderId="1" xfId="0" applyNumberFormat="1" applyFont="1" applyFill="1" applyBorder="1" applyAlignment="1">
      <alignment horizontal="center"/>
    </xf>
    <xf numFmtId="0" fontId="17" fillId="5" borderId="2" xfId="0" applyFont="1" applyFill="1" applyBorder="1"/>
    <xf numFmtId="0" fontId="8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Fill="1" applyBorder="1"/>
    <xf numFmtId="21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5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5" fontId="4" fillId="0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166" fontId="17" fillId="5" borderId="2" xfId="0" applyNumberFormat="1" applyFont="1" applyFill="1" applyBorder="1" applyAlignment="1">
      <alignment horizontal="center"/>
    </xf>
    <xf numFmtId="0" fontId="3" fillId="8" borderId="0" xfId="0" applyFont="1" applyFill="1" applyBorder="1"/>
    <xf numFmtId="0" fontId="3" fillId="8" borderId="14" xfId="0" applyFont="1" applyFill="1" applyBorder="1"/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15" xfId="0" applyFont="1" applyBorder="1"/>
    <xf numFmtId="0" fontId="3" fillId="8" borderId="12" xfId="0" applyFont="1" applyFill="1" applyBorder="1"/>
    <xf numFmtId="0" fontId="3" fillId="8" borderId="13" xfId="0" applyFont="1" applyFill="1" applyBorder="1"/>
    <xf numFmtId="0" fontId="3" fillId="5" borderId="14" xfId="0" applyFont="1" applyFill="1" applyBorder="1"/>
    <xf numFmtId="0" fontId="4" fillId="0" borderId="15" xfId="0" applyFont="1" applyBorder="1"/>
    <xf numFmtId="0" fontId="4" fillId="0" borderId="6" xfId="0" applyFont="1" applyBorder="1"/>
    <xf numFmtId="165" fontId="3" fillId="0" borderId="0" xfId="0" applyNumberFormat="1" applyFont="1" applyFill="1" applyBorder="1" applyAlignment="1">
      <alignment horizontal="center" vertical="center"/>
    </xf>
    <xf numFmtId="21" fontId="19" fillId="0" borderId="0" xfId="0" applyNumberFormat="1" applyFont="1" applyBorder="1"/>
    <xf numFmtId="1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right"/>
    </xf>
    <xf numFmtId="0" fontId="17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1" fontId="3" fillId="6" borderId="3" xfId="0" applyNumberFormat="1" applyFont="1" applyFill="1" applyBorder="1"/>
    <xf numFmtId="21" fontId="3" fillId="6" borderId="1" xfId="0" applyNumberFormat="1" applyFont="1" applyFill="1" applyBorder="1"/>
    <xf numFmtId="21" fontId="3" fillId="6" borderId="2" xfId="0" applyNumberFormat="1" applyFont="1" applyFill="1" applyBorder="1"/>
    <xf numFmtId="0" fontId="1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</cellXfs>
  <cellStyles count="16">
    <cellStyle name="Comma [0] 2" xfId="1" xr:uid="{00000000-0005-0000-0000-000000000000}"/>
    <cellStyle name="Comma [0] 2 2" xfId="10" xr:uid="{B3457EDC-A349-456E-A0A1-6A49B3F847A3}"/>
    <cellStyle name="Comma 2" xfId="2" xr:uid="{00000000-0005-0000-0000-000001000000}"/>
    <cellStyle name="Comma 2 2" xfId="11" xr:uid="{88ED6319-B2BD-4EAB-98FB-80D728A8166A}"/>
    <cellStyle name="Currency [0] 2" xfId="3" xr:uid="{00000000-0005-0000-0000-000002000000}"/>
    <cellStyle name="Currency [0] 2 2" xfId="12" xr:uid="{1CAAFCEF-A519-4E83-8553-B84ABE477624}"/>
    <cellStyle name="Currency 2" xfId="4" xr:uid="{00000000-0005-0000-0000-000003000000}"/>
    <cellStyle name="Currency 2 2" xfId="13" xr:uid="{17080466-DE1A-4831-B496-37C0AAFFFBE0}"/>
    <cellStyle name="Normal" xfId="0" builtinId="0"/>
    <cellStyle name="Normal 2" xfId="5" xr:uid="{00000000-0005-0000-0000-000005000000}"/>
    <cellStyle name="Normal 2 2" xfId="14" xr:uid="{FFB21CDE-2A56-4ECD-AF65-9C62EECA7D63}"/>
    <cellStyle name="Normal 3" xfId="9" xr:uid="{7759EC30-6097-4884-9089-63ABDADF2909}"/>
    <cellStyle name="Normal 5" xfId="6" xr:uid="{00000000-0005-0000-0000-000006000000}"/>
    <cellStyle name="Normal 6" xfId="7" xr:uid="{00000000-0005-0000-0000-000007000000}"/>
    <cellStyle name="Percent 2" xfId="8" xr:uid="{00000000-0005-0000-0000-000008000000}"/>
    <cellStyle name="Percent 2 2" xfId="15" xr:uid="{4B668DD4-747D-49BF-92FB-2CC4B84BF2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showGridLines="0" workbookViewId="0">
      <selection activeCell="F14" sqref="F14"/>
    </sheetView>
  </sheetViews>
  <sheetFormatPr defaultRowHeight="12.75" x14ac:dyDescent="0.2"/>
  <cols>
    <col min="1" max="1" width="4.85546875" customWidth="1"/>
  </cols>
  <sheetData>
    <row r="1" spans="1:2" x14ac:dyDescent="0.2">
      <c r="A1" s="5" t="s">
        <v>39</v>
      </c>
    </row>
    <row r="3" spans="1:2" x14ac:dyDescent="0.2">
      <c r="A3" s="5" t="s">
        <v>42</v>
      </c>
      <c r="B3" s="5" t="s">
        <v>94</v>
      </c>
    </row>
    <row r="4" spans="1:2" x14ac:dyDescent="0.2">
      <c r="A4" s="5" t="s">
        <v>42</v>
      </c>
      <c r="B4" s="5" t="s">
        <v>40</v>
      </c>
    </row>
    <row r="5" spans="1:2" x14ac:dyDescent="0.2">
      <c r="A5" s="5" t="s">
        <v>42</v>
      </c>
      <c r="B5" s="5" t="s">
        <v>46</v>
      </c>
    </row>
    <row r="6" spans="1:2" x14ac:dyDescent="0.2">
      <c r="A6" s="5" t="s">
        <v>42</v>
      </c>
      <c r="B6" s="5" t="s">
        <v>41</v>
      </c>
    </row>
    <row r="7" spans="1:2" x14ac:dyDescent="0.2">
      <c r="B7" s="5" t="s">
        <v>43</v>
      </c>
    </row>
    <row r="8" spans="1:2" x14ac:dyDescent="0.2">
      <c r="B8" s="5" t="s">
        <v>44</v>
      </c>
    </row>
    <row r="9" spans="1:2" x14ac:dyDescent="0.2">
      <c r="B9" s="5" t="s">
        <v>45</v>
      </c>
    </row>
  </sheetData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71"/>
  <sheetViews>
    <sheetView showGridLines="0" zoomScaleNormal="100" workbookViewId="0">
      <selection activeCell="N3" sqref="N3:N36"/>
    </sheetView>
  </sheetViews>
  <sheetFormatPr defaultColWidth="13.5703125" defaultRowHeight="12" x14ac:dyDescent="0.2"/>
  <cols>
    <col min="1" max="1" width="3.5703125" style="122" bestFit="1" customWidth="1"/>
    <col min="2" max="2" width="16.140625" style="1" customWidth="1"/>
    <col min="3" max="3" width="6.28515625" style="153" bestFit="1" customWidth="1"/>
    <col min="4" max="4" width="5.5703125" style="122" bestFit="1" customWidth="1"/>
    <col min="5" max="5" width="3.42578125" style="150" bestFit="1" customWidth="1"/>
    <col min="6" max="6" width="2.42578125" style="150" customWidth="1"/>
    <col min="7" max="7" width="3.85546875" style="122" bestFit="1" customWidth="1"/>
    <col min="8" max="8" width="16.42578125" style="1" customWidth="1"/>
    <col min="9" max="9" width="7.140625" style="164" bestFit="1" customWidth="1"/>
    <col min="10" max="10" width="5.5703125" style="122" bestFit="1" customWidth="1"/>
    <col min="11" max="11" width="6.42578125" style="152" bestFit="1" customWidth="1"/>
    <col min="12" max="12" width="3.28515625" style="152" customWidth="1"/>
    <col min="13" max="13" width="3.7109375" style="1" bestFit="1" customWidth="1"/>
    <col min="14" max="14" width="13.85546875" style="1" bestFit="1" customWidth="1"/>
    <col min="15" max="15" width="7.14062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/>
      <c r="B1" s="328"/>
      <c r="C1" s="328"/>
      <c r="D1" s="328"/>
      <c r="E1" s="328"/>
      <c r="F1" s="107"/>
      <c r="G1" s="108"/>
      <c r="H1" s="109" t="s">
        <v>156</v>
      </c>
      <c r="I1" s="160"/>
      <c r="J1" s="107"/>
      <c r="L1" s="108"/>
    </row>
    <row r="2" spans="1:15" s="122" customFormat="1" ht="36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91" t="s">
        <v>5</v>
      </c>
      <c r="N2" s="191" t="s">
        <v>155</v>
      </c>
      <c r="O2" s="192" t="s">
        <v>0</v>
      </c>
    </row>
    <row r="3" spans="1:15" ht="12.75" customHeight="1" x14ac:dyDescent="0.2">
      <c r="A3" s="123">
        <v>1</v>
      </c>
      <c r="B3" s="168"/>
      <c r="C3" s="124" t="e">
        <f t="shared" ref="C3:C65" si="0">VLOOKUP($B3,$H$2:$J$70,2,FALSE)</f>
        <v>#N/A</v>
      </c>
      <c r="D3" s="125" t="e">
        <f t="shared" ref="D3:D65" si="1">VLOOKUP($B3,$H$2:$J$70,3,FALSE)</f>
        <v>#N/A</v>
      </c>
      <c r="E3" s="126">
        <v>1</v>
      </c>
      <c r="F3" s="127"/>
      <c r="G3" s="206">
        <v>1</v>
      </c>
      <c r="H3" s="168"/>
      <c r="I3" s="201">
        <v>1.306712962962963E-2</v>
      </c>
      <c r="J3" s="129">
        <v>100</v>
      </c>
      <c r="K3" s="130" t="e">
        <f>I3/G$1</f>
        <v>#DIV/0!</v>
      </c>
      <c r="L3" s="131"/>
      <c r="M3" s="193">
        <v>1</v>
      </c>
      <c r="N3" s="194"/>
      <c r="O3" s="195">
        <v>1.7303240740740741E-2</v>
      </c>
    </row>
    <row r="4" spans="1:15" ht="12.75" x14ac:dyDescent="0.2">
      <c r="A4" s="132">
        <v>2</v>
      </c>
      <c r="B4" s="170"/>
      <c r="C4" s="133" t="e">
        <f t="shared" si="0"/>
        <v>#N/A</v>
      </c>
      <c r="D4" s="134" t="e">
        <f t="shared" si="1"/>
        <v>#N/A</v>
      </c>
      <c r="E4" s="135">
        <v>1</v>
      </c>
      <c r="F4" s="136"/>
      <c r="G4" s="207">
        <v>2</v>
      </c>
      <c r="H4" s="170"/>
      <c r="I4" s="201">
        <v>1.3807870370370371E-2</v>
      </c>
      <c r="J4" s="129">
        <v>99</v>
      </c>
      <c r="K4" s="130" t="e">
        <f t="shared" ref="K4:K60" si="2">I4/G$1</f>
        <v>#DIV/0!</v>
      </c>
      <c r="L4" s="131"/>
      <c r="M4" s="196">
        <v>2</v>
      </c>
      <c r="N4" s="197"/>
      <c r="O4" s="198">
        <v>1.7557870370370373E-2</v>
      </c>
    </row>
    <row r="5" spans="1:15" ht="12.75" x14ac:dyDescent="0.2">
      <c r="A5" s="132">
        <v>3</v>
      </c>
      <c r="B5" s="170"/>
      <c r="C5" s="133" t="e">
        <f t="shared" si="0"/>
        <v>#N/A</v>
      </c>
      <c r="D5" s="134" t="e">
        <f t="shared" si="1"/>
        <v>#N/A</v>
      </c>
      <c r="E5" s="135">
        <v>1</v>
      </c>
      <c r="F5" s="136"/>
      <c r="G5" s="207">
        <v>3</v>
      </c>
      <c r="H5" s="170"/>
      <c r="I5" s="201">
        <v>1.4212962962962962E-2</v>
      </c>
      <c r="J5" s="129">
        <v>98</v>
      </c>
      <c r="K5" s="130" t="e">
        <f t="shared" si="2"/>
        <v>#DIV/0!</v>
      </c>
      <c r="L5" s="131"/>
      <c r="M5" s="196">
        <v>3</v>
      </c>
      <c r="N5" s="197"/>
      <c r="O5" s="198">
        <v>1.7627314814814814E-2</v>
      </c>
    </row>
    <row r="6" spans="1:15" ht="12.75" x14ac:dyDescent="0.2">
      <c r="A6" s="132">
        <v>4</v>
      </c>
      <c r="B6" s="170"/>
      <c r="C6" s="133" t="e">
        <f t="shared" si="0"/>
        <v>#N/A</v>
      </c>
      <c r="D6" s="134" t="e">
        <f t="shared" si="1"/>
        <v>#N/A</v>
      </c>
      <c r="E6" s="135">
        <v>1</v>
      </c>
      <c r="F6" s="136"/>
      <c r="G6" s="207">
        <v>4</v>
      </c>
      <c r="H6" s="170"/>
      <c r="I6" s="201">
        <v>1.4675925925925926E-2</v>
      </c>
      <c r="J6" s="129">
        <v>97</v>
      </c>
      <c r="K6" s="130" t="e">
        <f t="shared" si="2"/>
        <v>#DIV/0!</v>
      </c>
      <c r="L6" s="131"/>
      <c r="M6" s="196">
        <v>4</v>
      </c>
      <c r="N6" s="197"/>
      <c r="O6" s="198">
        <v>1.7731481481481483E-2</v>
      </c>
    </row>
    <row r="7" spans="1:15" ht="12.75" x14ac:dyDescent="0.2">
      <c r="A7" s="132">
        <v>5</v>
      </c>
      <c r="B7" s="172"/>
      <c r="C7" s="133" t="e">
        <f t="shared" si="0"/>
        <v>#N/A</v>
      </c>
      <c r="D7" s="134" t="e">
        <f t="shared" si="1"/>
        <v>#N/A</v>
      </c>
      <c r="E7" s="135">
        <v>1</v>
      </c>
      <c r="F7" s="136"/>
      <c r="G7" s="207">
        <v>5</v>
      </c>
      <c r="H7" s="171"/>
      <c r="I7" s="201">
        <v>1.4791666666666668E-2</v>
      </c>
      <c r="J7" s="129">
        <v>96</v>
      </c>
      <c r="K7" s="130" t="e">
        <f t="shared" si="2"/>
        <v>#DIV/0!</v>
      </c>
      <c r="L7" s="131"/>
      <c r="M7" s="196">
        <v>5</v>
      </c>
      <c r="N7" s="197"/>
      <c r="O7" s="198">
        <v>1.7824074074074076E-2</v>
      </c>
    </row>
    <row r="8" spans="1:15" ht="12.75" x14ac:dyDescent="0.2">
      <c r="A8" s="132">
        <v>6</v>
      </c>
      <c r="B8" s="170"/>
      <c r="C8" s="133" t="e">
        <f t="shared" si="0"/>
        <v>#N/A</v>
      </c>
      <c r="D8" s="134" t="e">
        <f t="shared" si="1"/>
        <v>#N/A</v>
      </c>
      <c r="E8" s="135">
        <v>1</v>
      </c>
      <c r="F8" s="136"/>
      <c r="G8" s="207">
        <v>6</v>
      </c>
      <c r="H8" s="170"/>
      <c r="I8" s="201">
        <v>1.4907407407407406E-2</v>
      </c>
      <c r="J8" s="129">
        <v>95</v>
      </c>
      <c r="K8" s="130" t="e">
        <f t="shared" si="2"/>
        <v>#DIV/0!</v>
      </c>
      <c r="L8" s="131"/>
      <c r="M8" s="196">
        <v>6</v>
      </c>
      <c r="N8" s="197"/>
      <c r="O8" s="198">
        <v>1.8217592592592594E-2</v>
      </c>
    </row>
    <row r="9" spans="1:15" ht="12.75" x14ac:dyDescent="0.2">
      <c r="A9" s="123">
        <v>1</v>
      </c>
      <c r="B9" s="168"/>
      <c r="C9" s="124" t="e">
        <f t="shared" si="0"/>
        <v>#N/A</v>
      </c>
      <c r="D9" s="125" t="e">
        <f t="shared" si="1"/>
        <v>#N/A</v>
      </c>
      <c r="E9" s="126">
        <v>2</v>
      </c>
      <c r="F9" s="136"/>
      <c r="G9" s="207">
        <v>7</v>
      </c>
      <c r="H9" s="171"/>
      <c r="I9" s="201">
        <v>1.4965277777777779E-2</v>
      </c>
      <c r="J9" s="129">
        <v>94</v>
      </c>
      <c r="K9" s="130" t="e">
        <f t="shared" si="2"/>
        <v>#DIV/0!</v>
      </c>
      <c r="L9" s="131"/>
      <c r="M9" s="196">
        <v>7</v>
      </c>
      <c r="N9" s="197"/>
      <c r="O9" s="198">
        <v>1.8645833333333334E-2</v>
      </c>
    </row>
    <row r="10" spans="1:15" ht="12.75" x14ac:dyDescent="0.2">
      <c r="A10" s="128">
        <v>2</v>
      </c>
      <c r="B10" s="170"/>
      <c r="C10" s="133" t="e">
        <f t="shared" si="0"/>
        <v>#N/A</v>
      </c>
      <c r="D10" s="134" t="e">
        <f t="shared" si="1"/>
        <v>#N/A</v>
      </c>
      <c r="E10" s="135">
        <v>2</v>
      </c>
      <c r="F10" s="127"/>
      <c r="G10" s="207">
        <v>8</v>
      </c>
      <c r="H10" s="170"/>
      <c r="I10" s="201">
        <v>1.4988425925925926E-2</v>
      </c>
      <c r="J10" s="129">
        <v>93</v>
      </c>
      <c r="K10" s="130" t="e">
        <f t="shared" si="2"/>
        <v>#DIV/0!</v>
      </c>
      <c r="L10" s="131"/>
      <c r="M10" s="196">
        <v>8</v>
      </c>
      <c r="N10" s="197"/>
      <c r="O10" s="198">
        <v>1.8680555555555554E-2</v>
      </c>
    </row>
    <row r="11" spans="1:15" ht="12.75" customHeight="1" x14ac:dyDescent="0.2">
      <c r="A11" s="128">
        <v>3</v>
      </c>
      <c r="B11" s="170"/>
      <c r="C11" s="133" t="e">
        <f t="shared" si="0"/>
        <v>#N/A</v>
      </c>
      <c r="D11" s="134" t="e">
        <f t="shared" si="1"/>
        <v>#N/A</v>
      </c>
      <c r="E11" s="135">
        <v>2</v>
      </c>
      <c r="F11" s="136"/>
      <c r="G11" s="207">
        <v>9</v>
      </c>
      <c r="H11" s="171"/>
      <c r="I11" s="201">
        <v>1.5000000000000001E-2</v>
      </c>
      <c r="J11" s="129">
        <v>92</v>
      </c>
      <c r="K11" s="130" t="e">
        <f t="shared" si="2"/>
        <v>#DIV/0!</v>
      </c>
      <c r="L11" s="131"/>
      <c r="M11" s="196">
        <v>9</v>
      </c>
      <c r="N11" s="197"/>
      <c r="O11" s="198">
        <v>1.8784722222222223E-2</v>
      </c>
    </row>
    <row r="12" spans="1:15" ht="12.75" x14ac:dyDescent="0.2">
      <c r="A12" s="128">
        <v>4</v>
      </c>
      <c r="B12" s="170"/>
      <c r="C12" s="133" t="e">
        <f t="shared" si="0"/>
        <v>#N/A</v>
      </c>
      <c r="D12" s="134" t="e">
        <f t="shared" si="1"/>
        <v>#N/A</v>
      </c>
      <c r="E12" s="135">
        <v>2</v>
      </c>
      <c r="F12" s="136"/>
      <c r="G12" s="207">
        <v>10</v>
      </c>
      <c r="H12" s="170"/>
      <c r="I12" s="201">
        <v>1.5104166666666667E-2</v>
      </c>
      <c r="J12" s="129">
        <v>91</v>
      </c>
      <c r="K12" s="130" t="e">
        <f t="shared" si="2"/>
        <v>#DIV/0!</v>
      </c>
      <c r="L12" s="131"/>
      <c r="M12" s="196">
        <v>10</v>
      </c>
      <c r="N12" s="197"/>
      <c r="O12" s="198">
        <v>1.8796296296296297E-2</v>
      </c>
    </row>
    <row r="13" spans="1:15" ht="12.75" x14ac:dyDescent="0.2">
      <c r="A13" s="128">
        <v>5</v>
      </c>
      <c r="B13" s="170"/>
      <c r="C13" s="133" t="e">
        <f t="shared" si="0"/>
        <v>#N/A</v>
      </c>
      <c r="D13" s="134" t="e">
        <f t="shared" si="1"/>
        <v>#N/A</v>
      </c>
      <c r="E13" s="135">
        <v>2</v>
      </c>
      <c r="F13" s="136"/>
      <c r="G13" s="207">
        <v>11</v>
      </c>
      <c r="H13" s="171"/>
      <c r="I13" s="201">
        <v>1.5659722222222224E-2</v>
      </c>
      <c r="J13" s="129" t="s">
        <v>112</v>
      </c>
      <c r="K13" s="130" t="e">
        <f t="shared" si="2"/>
        <v>#DIV/0!</v>
      </c>
      <c r="L13" s="131"/>
      <c r="M13" s="196">
        <v>11</v>
      </c>
      <c r="N13" s="197"/>
      <c r="O13" s="198">
        <v>1.8865740740740742E-2</v>
      </c>
    </row>
    <row r="14" spans="1:15" ht="12.75" x14ac:dyDescent="0.2">
      <c r="A14" s="128">
        <v>6</v>
      </c>
      <c r="B14" s="170"/>
      <c r="C14" s="133" t="e">
        <f t="shared" si="0"/>
        <v>#N/A</v>
      </c>
      <c r="D14" s="134" t="e">
        <f t="shared" si="1"/>
        <v>#N/A</v>
      </c>
      <c r="E14" s="135">
        <v>2</v>
      </c>
      <c r="F14" s="136"/>
      <c r="G14" s="207">
        <v>12</v>
      </c>
      <c r="H14" s="171"/>
      <c r="I14" s="201">
        <v>1.6053240740740739E-2</v>
      </c>
      <c r="J14" s="129">
        <v>90</v>
      </c>
      <c r="K14" s="130" t="e">
        <f t="shared" si="2"/>
        <v>#DIV/0!</v>
      </c>
      <c r="L14" s="131"/>
      <c r="M14" s="196">
        <v>12</v>
      </c>
      <c r="N14" s="197"/>
      <c r="O14" s="198">
        <v>1.9108796296296294E-2</v>
      </c>
    </row>
    <row r="15" spans="1:15" ht="12.75" x14ac:dyDescent="0.2">
      <c r="A15" s="128">
        <v>7</v>
      </c>
      <c r="B15" s="170"/>
      <c r="C15" s="133" t="e">
        <f t="shared" si="0"/>
        <v>#N/A</v>
      </c>
      <c r="D15" s="134" t="e">
        <f t="shared" si="1"/>
        <v>#N/A</v>
      </c>
      <c r="E15" s="135">
        <v>2</v>
      </c>
      <c r="F15" s="136"/>
      <c r="G15" s="207">
        <v>13</v>
      </c>
      <c r="H15" s="170"/>
      <c r="I15" s="201">
        <v>1.6331018518518519E-2</v>
      </c>
      <c r="J15" s="129">
        <v>89</v>
      </c>
      <c r="K15" s="130" t="e">
        <f t="shared" si="2"/>
        <v>#DIV/0!</v>
      </c>
      <c r="L15" s="131"/>
      <c r="M15" s="196">
        <v>13</v>
      </c>
      <c r="N15" s="197"/>
      <c r="O15" s="198">
        <v>1.9178240740740742E-2</v>
      </c>
    </row>
    <row r="16" spans="1:15" ht="12.75" x14ac:dyDescent="0.2">
      <c r="A16" s="128">
        <v>8</v>
      </c>
      <c r="B16" s="170"/>
      <c r="C16" s="133" t="e">
        <f t="shared" si="0"/>
        <v>#N/A</v>
      </c>
      <c r="D16" s="134" t="e">
        <f t="shared" si="1"/>
        <v>#N/A</v>
      </c>
      <c r="E16" s="135">
        <v>2</v>
      </c>
      <c r="F16" s="127"/>
      <c r="G16" s="207">
        <v>14</v>
      </c>
      <c r="H16" s="170"/>
      <c r="I16" s="201">
        <v>1.6631944444444446E-2</v>
      </c>
      <c r="J16" s="129">
        <v>88</v>
      </c>
      <c r="K16" s="130" t="e">
        <f t="shared" si="2"/>
        <v>#DIV/0!</v>
      </c>
      <c r="L16" s="131"/>
      <c r="M16" s="196">
        <v>14</v>
      </c>
      <c r="N16" s="197"/>
      <c r="O16" s="198">
        <v>1.9212962962962963E-2</v>
      </c>
    </row>
    <row r="17" spans="1:16" ht="12.75" x14ac:dyDescent="0.2">
      <c r="A17" s="128">
        <v>9</v>
      </c>
      <c r="B17" s="170"/>
      <c r="C17" s="133" t="e">
        <f t="shared" si="0"/>
        <v>#N/A</v>
      </c>
      <c r="D17" s="134" t="e">
        <f t="shared" si="1"/>
        <v>#N/A</v>
      </c>
      <c r="E17" s="135">
        <v>2</v>
      </c>
      <c r="F17" s="136"/>
      <c r="G17" s="207">
        <v>15</v>
      </c>
      <c r="H17" s="171"/>
      <c r="I17" s="201">
        <v>1.6759259259259258E-2</v>
      </c>
      <c r="J17" s="129" t="s">
        <v>112</v>
      </c>
      <c r="K17" s="130" t="e">
        <f t="shared" si="2"/>
        <v>#DIV/0!</v>
      </c>
      <c r="L17" s="131"/>
      <c r="M17" s="196">
        <v>15</v>
      </c>
      <c r="N17" s="197"/>
      <c r="O17" s="198">
        <v>1.9247685185185184E-2</v>
      </c>
    </row>
    <row r="18" spans="1:16" ht="12.75" x14ac:dyDescent="0.2">
      <c r="A18" s="138">
        <v>10</v>
      </c>
      <c r="B18" s="173"/>
      <c r="C18" s="139" t="e">
        <f t="shared" si="0"/>
        <v>#N/A</v>
      </c>
      <c r="D18" s="140" t="e">
        <f t="shared" si="1"/>
        <v>#N/A</v>
      </c>
      <c r="E18" s="141">
        <v>2</v>
      </c>
      <c r="F18" s="136"/>
      <c r="G18" s="207">
        <v>16</v>
      </c>
      <c r="H18" s="170"/>
      <c r="I18" s="201">
        <v>1.7013888888888887E-2</v>
      </c>
      <c r="J18" s="129">
        <v>87</v>
      </c>
      <c r="K18" s="130" t="e">
        <f t="shared" si="2"/>
        <v>#DIV/0!</v>
      </c>
      <c r="L18" s="131"/>
      <c r="M18" s="196">
        <v>16</v>
      </c>
      <c r="N18" s="197"/>
      <c r="O18" s="198">
        <v>1.9293981481481485E-2</v>
      </c>
    </row>
    <row r="19" spans="1:16" ht="12.75" x14ac:dyDescent="0.2">
      <c r="A19" s="137">
        <v>1</v>
      </c>
      <c r="B19" s="168"/>
      <c r="C19" s="124" t="e">
        <f t="shared" si="0"/>
        <v>#N/A</v>
      </c>
      <c r="D19" s="125" t="e">
        <f t="shared" si="1"/>
        <v>#N/A</v>
      </c>
      <c r="E19" s="126">
        <v>3</v>
      </c>
      <c r="F19" s="136"/>
      <c r="G19" s="207">
        <v>17</v>
      </c>
      <c r="H19" s="170"/>
      <c r="I19" s="201">
        <v>1.7118055555555556E-2</v>
      </c>
      <c r="J19" s="129">
        <v>86</v>
      </c>
      <c r="K19" s="130" t="e">
        <f t="shared" si="2"/>
        <v>#DIV/0!</v>
      </c>
      <c r="L19" s="131"/>
      <c r="M19" s="196">
        <v>17</v>
      </c>
      <c r="N19" s="197"/>
      <c r="O19" s="198">
        <v>1.9502314814814816E-2</v>
      </c>
    </row>
    <row r="20" spans="1:16" ht="12.75" x14ac:dyDescent="0.2">
      <c r="A20" s="128">
        <v>2</v>
      </c>
      <c r="B20" s="170"/>
      <c r="C20" s="133" t="e">
        <f t="shared" si="0"/>
        <v>#N/A</v>
      </c>
      <c r="D20" s="134" t="e">
        <f t="shared" si="1"/>
        <v>#N/A</v>
      </c>
      <c r="E20" s="135">
        <v>3</v>
      </c>
      <c r="F20" s="143"/>
      <c r="G20" s="207">
        <v>18</v>
      </c>
      <c r="H20" s="182"/>
      <c r="I20" s="201">
        <v>1.7233796296296296E-2</v>
      </c>
      <c r="J20" s="129">
        <v>85</v>
      </c>
      <c r="K20" s="130" t="e">
        <f t="shared" si="2"/>
        <v>#DIV/0!</v>
      </c>
      <c r="L20" s="131"/>
      <c r="M20" s="196">
        <v>18</v>
      </c>
      <c r="N20" s="197"/>
      <c r="O20" s="198">
        <v>0.02</v>
      </c>
    </row>
    <row r="21" spans="1:16" ht="12.75" x14ac:dyDescent="0.2">
      <c r="A21" s="128">
        <v>3</v>
      </c>
      <c r="B21" s="170"/>
      <c r="C21" s="133" t="e">
        <f t="shared" si="0"/>
        <v>#N/A</v>
      </c>
      <c r="D21" s="134" t="e">
        <f t="shared" si="1"/>
        <v>#N/A</v>
      </c>
      <c r="E21" s="142">
        <v>3</v>
      </c>
      <c r="F21" s="144"/>
      <c r="G21" s="207">
        <v>19</v>
      </c>
      <c r="H21" s="171"/>
      <c r="I21" s="201">
        <v>1.7291666666666667E-2</v>
      </c>
      <c r="J21" s="129">
        <v>84</v>
      </c>
      <c r="K21" s="130" t="e">
        <f t="shared" si="2"/>
        <v>#DIV/0!</v>
      </c>
      <c r="L21" s="131"/>
      <c r="M21" s="196">
        <v>19</v>
      </c>
      <c r="N21" s="197"/>
      <c r="O21" s="198">
        <v>2.028935185185185E-2</v>
      </c>
    </row>
    <row r="22" spans="1:16" ht="12.75" customHeight="1" x14ac:dyDescent="0.2">
      <c r="A22" s="128">
        <v>4</v>
      </c>
      <c r="B22" s="170"/>
      <c r="C22" s="133" t="e">
        <f t="shared" si="0"/>
        <v>#N/A</v>
      </c>
      <c r="D22" s="134" t="e">
        <f t="shared" si="1"/>
        <v>#N/A</v>
      </c>
      <c r="E22" s="142">
        <v>3</v>
      </c>
      <c r="F22" s="144"/>
      <c r="G22" s="207">
        <v>20</v>
      </c>
      <c r="H22" s="171"/>
      <c r="I22" s="201">
        <v>1.7303240740740741E-2</v>
      </c>
      <c r="J22" s="129">
        <v>83</v>
      </c>
      <c r="K22" s="130" t="e">
        <f t="shared" si="2"/>
        <v>#DIV/0!</v>
      </c>
      <c r="L22" s="131"/>
      <c r="M22" s="196">
        <v>20</v>
      </c>
      <c r="N22" s="197"/>
      <c r="O22" s="198">
        <v>2.0960648148148148E-2</v>
      </c>
    </row>
    <row r="23" spans="1:16" ht="12.75" x14ac:dyDescent="0.2">
      <c r="A23" s="128">
        <v>5</v>
      </c>
      <c r="B23" s="170"/>
      <c r="C23" s="133" t="e">
        <f t="shared" si="0"/>
        <v>#N/A</v>
      </c>
      <c r="D23" s="134" t="e">
        <f t="shared" si="1"/>
        <v>#N/A</v>
      </c>
      <c r="E23" s="142">
        <v>3</v>
      </c>
      <c r="F23" s="144"/>
      <c r="G23" s="207">
        <v>21</v>
      </c>
      <c r="H23" s="171"/>
      <c r="I23" s="201">
        <v>1.7326388888888888E-2</v>
      </c>
      <c r="J23" s="129" t="s">
        <v>112</v>
      </c>
      <c r="K23" s="130" t="e">
        <f t="shared" si="2"/>
        <v>#DIV/0!</v>
      </c>
      <c r="L23" s="131"/>
      <c r="M23" s="196">
        <v>21</v>
      </c>
      <c r="N23" s="197"/>
      <c r="O23" s="198">
        <v>2.0983796296296296E-2</v>
      </c>
    </row>
    <row r="24" spans="1:16" ht="12.75" x14ac:dyDescent="0.2">
      <c r="A24" s="128">
        <v>6</v>
      </c>
      <c r="B24" s="170"/>
      <c r="C24" s="133" t="e">
        <f t="shared" si="0"/>
        <v>#N/A</v>
      </c>
      <c r="D24" s="134" t="e">
        <f t="shared" si="1"/>
        <v>#N/A</v>
      </c>
      <c r="E24" s="142">
        <v>3</v>
      </c>
      <c r="F24" s="144"/>
      <c r="G24" s="207">
        <v>22</v>
      </c>
      <c r="H24" s="171"/>
      <c r="I24" s="201">
        <v>1.7407407407407406E-2</v>
      </c>
      <c r="J24" s="129">
        <v>82</v>
      </c>
      <c r="K24" s="130" t="e">
        <f t="shared" si="2"/>
        <v>#DIV/0!</v>
      </c>
      <c r="L24" s="131"/>
      <c r="M24" s="196">
        <v>22</v>
      </c>
      <c r="N24" s="197"/>
      <c r="O24" s="198">
        <v>2.119212962962963E-2</v>
      </c>
    </row>
    <row r="25" spans="1:16" ht="12.75" x14ac:dyDescent="0.2">
      <c r="A25" s="138">
        <v>7</v>
      </c>
      <c r="B25" s="173"/>
      <c r="C25" s="139" t="e">
        <f t="shared" si="0"/>
        <v>#N/A</v>
      </c>
      <c r="D25" s="140" t="e">
        <f t="shared" si="1"/>
        <v>#N/A</v>
      </c>
      <c r="E25" s="147">
        <v>3</v>
      </c>
      <c r="F25" s="144"/>
      <c r="G25" s="207">
        <v>23</v>
      </c>
      <c r="H25" s="170"/>
      <c r="I25" s="201">
        <v>1.7557870370370373E-2</v>
      </c>
      <c r="J25" s="129">
        <v>81</v>
      </c>
      <c r="K25" s="130" t="e">
        <f t="shared" si="2"/>
        <v>#DIV/0!</v>
      </c>
      <c r="L25" s="131"/>
      <c r="M25" s="196">
        <v>23</v>
      </c>
      <c r="N25" s="197"/>
      <c r="O25" s="198">
        <v>2.1550925925925928E-2</v>
      </c>
    </row>
    <row r="26" spans="1:16" ht="12.75" x14ac:dyDescent="0.2">
      <c r="A26" s="137">
        <v>1</v>
      </c>
      <c r="B26" s="211"/>
      <c r="C26" s="124" t="e">
        <f t="shared" si="0"/>
        <v>#N/A</v>
      </c>
      <c r="D26" s="125" t="e">
        <f t="shared" si="1"/>
        <v>#N/A</v>
      </c>
      <c r="E26" s="145">
        <v>4</v>
      </c>
      <c r="F26" s="144"/>
      <c r="G26" s="207">
        <v>24</v>
      </c>
      <c r="H26" s="170"/>
      <c r="I26" s="201">
        <v>1.7615740740740741E-2</v>
      </c>
      <c r="J26" s="129">
        <v>80</v>
      </c>
      <c r="K26" s="130" t="e">
        <f t="shared" si="2"/>
        <v>#DIV/0!</v>
      </c>
      <c r="L26" s="131"/>
      <c r="M26" s="196">
        <v>24</v>
      </c>
      <c r="N26" s="197"/>
      <c r="O26" s="198">
        <v>2.162037037037037E-2</v>
      </c>
    </row>
    <row r="27" spans="1:16" ht="12.75" x14ac:dyDescent="0.2">
      <c r="A27" s="128">
        <v>2</v>
      </c>
      <c r="B27" s="170"/>
      <c r="C27" s="133" t="e">
        <f t="shared" si="0"/>
        <v>#N/A</v>
      </c>
      <c r="D27" s="134" t="e">
        <f t="shared" si="1"/>
        <v>#N/A</v>
      </c>
      <c r="E27" s="142">
        <v>4</v>
      </c>
      <c r="F27" s="144"/>
      <c r="G27" s="207">
        <v>25</v>
      </c>
      <c r="H27" s="170"/>
      <c r="I27" s="201">
        <v>1.7627314814814814E-2</v>
      </c>
      <c r="J27" s="129">
        <v>79</v>
      </c>
      <c r="K27" s="130" t="e">
        <f t="shared" si="2"/>
        <v>#DIV/0!</v>
      </c>
      <c r="L27" s="131"/>
      <c r="M27" s="196">
        <v>25</v>
      </c>
      <c r="N27" s="197"/>
      <c r="O27" s="198">
        <v>2.1782407407407407E-2</v>
      </c>
    </row>
    <row r="28" spans="1:16" ht="12.75" x14ac:dyDescent="0.2">
      <c r="A28" s="128">
        <v>3</v>
      </c>
      <c r="B28" s="170"/>
      <c r="C28" s="133" t="e">
        <f t="shared" si="0"/>
        <v>#N/A</v>
      </c>
      <c r="D28" s="134" t="e">
        <f t="shared" si="1"/>
        <v>#N/A</v>
      </c>
      <c r="E28" s="142">
        <v>4</v>
      </c>
      <c r="F28" s="144"/>
      <c r="G28" s="207">
        <v>26</v>
      </c>
      <c r="H28" s="170"/>
      <c r="I28" s="201">
        <v>1.7731481481481483E-2</v>
      </c>
      <c r="J28" s="129">
        <v>78</v>
      </c>
      <c r="K28" s="130" t="e">
        <f t="shared" si="2"/>
        <v>#DIV/0!</v>
      </c>
      <c r="L28" s="131"/>
      <c r="M28" s="196">
        <v>26</v>
      </c>
      <c r="N28" s="197"/>
      <c r="O28" s="198">
        <v>2.2893518518518521E-2</v>
      </c>
    </row>
    <row r="29" spans="1:16" ht="12.75" x14ac:dyDescent="0.2">
      <c r="A29" s="132">
        <v>4</v>
      </c>
      <c r="B29" s="170"/>
      <c r="C29" s="133" t="e">
        <f t="shared" si="0"/>
        <v>#N/A</v>
      </c>
      <c r="D29" s="134" t="e">
        <f t="shared" si="1"/>
        <v>#N/A</v>
      </c>
      <c r="E29" s="142">
        <v>4</v>
      </c>
      <c r="F29" s="144"/>
      <c r="G29" s="207">
        <v>27</v>
      </c>
      <c r="H29" s="171"/>
      <c r="I29" s="201">
        <v>1.7824074074074076E-2</v>
      </c>
      <c r="J29" s="129">
        <v>77</v>
      </c>
      <c r="K29" s="130" t="e">
        <f t="shared" si="2"/>
        <v>#DIV/0!</v>
      </c>
      <c r="L29" s="131"/>
      <c r="M29" s="196">
        <v>27</v>
      </c>
      <c r="N29" s="196"/>
      <c r="O29" s="198">
        <v>2.3067129629629632E-2</v>
      </c>
    </row>
    <row r="30" spans="1:16" ht="12.75" x14ac:dyDescent="0.2">
      <c r="A30" s="128">
        <v>5</v>
      </c>
      <c r="B30" s="170"/>
      <c r="C30" s="133" t="e">
        <f t="shared" si="0"/>
        <v>#N/A</v>
      </c>
      <c r="D30" s="134" t="e">
        <f t="shared" si="1"/>
        <v>#N/A</v>
      </c>
      <c r="E30" s="142">
        <v>4</v>
      </c>
      <c r="F30" s="144"/>
      <c r="G30" s="207">
        <v>28</v>
      </c>
      <c r="H30" s="170"/>
      <c r="I30" s="201">
        <v>1.7881944444444443E-2</v>
      </c>
      <c r="J30" s="129">
        <v>76</v>
      </c>
      <c r="K30" s="130" t="e">
        <f t="shared" si="2"/>
        <v>#DIV/0!</v>
      </c>
      <c r="L30" s="131"/>
      <c r="M30" s="196">
        <v>28</v>
      </c>
      <c r="N30" s="196"/>
      <c r="O30" s="198">
        <v>2.314814814814815E-2</v>
      </c>
    </row>
    <row r="31" spans="1:16" ht="12.75" x14ac:dyDescent="0.2">
      <c r="A31" s="128">
        <v>6</v>
      </c>
      <c r="B31" s="170"/>
      <c r="C31" s="133" t="e">
        <f t="shared" si="0"/>
        <v>#N/A</v>
      </c>
      <c r="D31" s="134" t="e">
        <f t="shared" si="1"/>
        <v>#N/A</v>
      </c>
      <c r="E31" s="142">
        <v>4</v>
      </c>
      <c r="F31" s="143"/>
      <c r="G31" s="207">
        <v>29</v>
      </c>
      <c r="H31" s="171"/>
      <c r="I31" s="201">
        <v>1.8067129629629631E-2</v>
      </c>
      <c r="J31" s="129" t="s">
        <v>112</v>
      </c>
      <c r="K31" s="130" t="e">
        <f t="shared" si="2"/>
        <v>#DIV/0!</v>
      </c>
      <c r="L31" s="131"/>
      <c r="M31" s="196">
        <v>29</v>
      </c>
      <c r="N31" s="196"/>
      <c r="O31" s="198">
        <v>2.3518518518518518E-2</v>
      </c>
      <c r="P31" s="122"/>
    </row>
    <row r="32" spans="1:16" ht="12.75" x14ac:dyDescent="0.2">
      <c r="A32" s="132">
        <v>7</v>
      </c>
      <c r="B32" s="170"/>
      <c r="C32" s="133" t="e">
        <f t="shared" si="0"/>
        <v>#N/A</v>
      </c>
      <c r="D32" s="134" t="e">
        <f t="shared" si="1"/>
        <v>#N/A</v>
      </c>
      <c r="E32" s="142">
        <v>4</v>
      </c>
      <c r="F32" s="144"/>
      <c r="G32" s="207">
        <v>30</v>
      </c>
      <c r="H32" s="171"/>
      <c r="I32" s="201">
        <v>1.8217592592592594E-2</v>
      </c>
      <c r="J32" s="129">
        <v>75</v>
      </c>
      <c r="K32" s="130" t="e">
        <f t="shared" si="2"/>
        <v>#DIV/0!</v>
      </c>
      <c r="L32" s="131"/>
      <c r="M32" s="196">
        <v>30</v>
      </c>
      <c r="N32" s="196"/>
      <c r="O32" s="198">
        <v>2.3680555555555555E-2</v>
      </c>
      <c r="P32" s="122"/>
    </row>
    <row r="33" spans="1:15" ht="12.75" customHeight="1" x14ac:dyDescent="0.2">
      <c r="A33" s="146">
        <v>8</v>
      </c>
      <c r="B33" s="173"/>
      <c r="C33" s="139" t="e">
        <f t="shared" si="0"/>
        <v>#N/A</v>
      </c>
      <c r="D33" s="140" t="e">
        <f t="shared" si="1"/>
        <v>#N/A</v>
      </c>
      <c r="E33" s="147">
        <v>4</v>
      </c>
      <c r="F33" s="144"/>
      <c r="G33" s="207">
        <v>31</v>
      </c>
      <c r="H33" s="171"/>
      <c r="I33" s="201">
        <v>1.832175925925926E-2</v>
      </c>
      <c r="J33" s="129">
        <v>74</v>
      </c>
      <c r="K33" s="130" t="e">
        <f t="shared" si="2"/>
        <v>#DIV/0!</v>
      </c>
      <c r="L33" s="131"/>
      <c r="M33" s="196">
        <v>31</v>
      </c>
      <c r="N33" s="196"/>
      <c r="O33" s="198">
        <v>2.3807870370370368E-2</v>
      </c>
    </row>
    <row r="34" spans="1:15" ht="12.75" customHeight="1" x14ac:dyDescent="0.2">
      <c r="A34" s="137">
        <v>1</v>
      </c>
      <c r="B34" s="168"/>
      <c r="C34" s="124" t="e">
        <f t="shared" si="0"/>
        <v>#N/A</v>
      </c>
      <c r="D34" s="125" t="e">
        <f t="shared" si="1"/>
        <v>#N/A</v>
      </c>
      <c r="E34" s="145">
        <v>5</v>
      </c>
      <c r="F34" s="144"/>
      <c r="G34" s="207">
        <v>32</v>
      </c>
      <c r="H34" s="170"/>
      <c r="I34" s="201">
        <v>1.834490740740741E-2</v>
      </c>
      <c r="J34" s="129">
        <v>73</v>
      </c>
      <c r="K34" s="130" t="e">
        <f t="shared" si="2"/>
        <v>#DIV/0!</v>
      </c>
      <c r="L34" s="131"/>
      <c r="M34" s="196">
        <v>32</v>
      </c>
      <c r="N34" s="196"/>
      <c r="O34" s="198">
        <v>2.3981481481481479E-2</v>
      </c>
    </row>
    <row r="35" spans="1:15" ht="12.75" customHeight="1" x14ac:dyDescent="0.2">
      <c r="A35" s="128">
        <v>2</v>
      </c>
      <c r="B35" s="170"/>
      <c r="C35" s="133" t="e">
        <f t="shared" si="0"/>
        <v>#N/A</v>
      </c>
      <c r="D35" s="134" t="e">
        <f t="shared" si="1"/>
        <v>#N/A</v>
      </c>
      <c r="E35" s="142">
        <v>5</v>
      </c>
      <c r="F35" s="144"/>
      <c r="G35" s="207">
        <v>33</v>
      </c>
      <c r="H35" s="170"/>
      <c r="I35" s="201">
        <v>1.8645833333333334E-2</v>
      </c>
      <c r="J35" s="129">
        <v>72</v>
      </c>
      <c r="K35" s="130" t="e">
        <f t="shared" si="2"/>
        <v>#DIV/0!</v>
      </c>
      <c r="L35" s="131"/>
      <c r="M35" s="196">
        <v>33</v>
      </c>
      <c r="N35" s="196"/>
      <c r="O35" s="198">
        <v>2.4328703703703703E-2</v>
      </c>
    </row>
    <row r="36" spans="1:15" ht="12.75" customHeight="1" x14ac:dyDescent="0.2">
      <c r="A36" s="128">
        <v>3</v>
      </c>
      <c r="B36" s="170"/>
      <c r="C36" s="133" t="e">
        <f t="shared" si="0"/>
        <v>#N/A</v>
      </c>
      <c r="D36" s="134" t="e">
        <f t="shared" si="1"/>
        <v>#N/A</v>
      </c>
      <c r="E36" s="142">
        <v>5</v>
      </c>
      <c r="F36" s="144"/>
      <c r="G36" s="207">
        <v>34</v>
      </c>
      <c r="H36" s="170"/>
      <c r="I36" s="201">
        <v>1.8680555555555554E-2</v>
      </c>
      <c r="J36" s="129">
        <v>71</v>
      </c>
      <c r="K36" s="130" t="e">
        <f t="shared" si="2"/>
        <v>#DIV/0!</v>
      </c>
      <c r="L36" s="131"/>
      <c r="M36" s="196">
        <v>34</v>
      </c>
      <c r="N36" s="196"/>
      <c r="O36" s="198">
        <v>3.7662037037037036E-2</v>
      </c>
    </row>
    <row r="37" spans="1:15" ht="12.75" customHeight="1" x14ac:dyDescent="0.2">
      <c r="A37" s="128">
        <v>4</v>
      </c>
      <c r="B37" s="170"/>
      <c r="C37" s="133" t="e">
        <f t="shared" si="0"/>
        <v>#N/A</v>
      </c>
      <c r="D37" s="134" t="e">
        <f t="shared" si="1"/>
        <v>#N/A</v>
      </c>
      <c r="E37" s="142">
        <v>5</v>
      </c>
      <c r="F37" s="144"/>
      <c r="G37" s="207">
        <v>35</v>
      </c>
      <c r="H37" s="170"/>
      <c r="I37" s="201">
        <v>1.8784722222222223E-2</v>
      </c>
      <c r="J37" s="129">
        <v>70</v>
      </c>
      <c r="K37" s="130" t="e">
        <f t="shared" si="2"/>
        <v>#DIV/0!</v>
      </c>
      <c r="L37" s="131"/>
      <c r="M37" s="203"/>
      <c r="N37" s="204"/>
      <c r="O37" s="205"/>
    </row>
    <row r="38" spans="1:15" ht="12.75" customHeight="1" x14ac:dyDescent="0.2">
      <c r="A38" s="128">
        <v>5</v>
      </c>
      <c r="B38" s="170"/>
      <c r="C38" s="133" t="e">
        <f t="shared" si="0"/>
        <v>#N/A</v>
      </c>
      <c r="D38" s="134" t="e">
        <f t="shared" si="1"/>
        <v>#N/A</v>
      </c>
      <c r="E38" s="142">
        <v>5</v>
      </c>
      <c r="F38" s="144"/>
      <c r="G38" s="207">
        <v>36</v>
      </c>
      <c r="H38" s="170"/>
      <c r="I38" s="201">
        <v>1.8796296296296297E-2</v>
      </c>
      <c r="J38" s="129">
        <v>69</v>
      </c>
      <c r="K38" s="130" t="e">
        <f t="shared" si="2"/>
        <v>#DIV/0!</v>
      </c>
      <c r="L38" s="131"/>
      <c r="M38" s="203"/>
      <c r="N38" s="204"/>
      <c r="O38" s="205"/>
    </row>
    <row r="39" spans="1:15" ht="12.75" customHeight="1" x14ac:dyDescent="0.2">
      <c r="A39" s="138">
        <v>6</v>
      </c>
      <c r="B39" s="174"/>
      <c r="C39" s="139" t="e">
        <f t="shared" si="0"/>
        <v>#N/A</v>
      </c>
      <c r="D39" s="140" t="e">
        <f t="shared" si="1"/>
        <v>#N/A</v>
      </c>
      <c r="E39" s="147">
        <v>5</v>
      </c>
      <c r="F39" s="144"/>
      <c r="G39" s="207">
        <v>37</v>
      </c>
      <c r="H39" s="171"/>
      <c r="I39" s="201">
        <v>1.8865740740740742E-2</v>
      </c>
      <c r="J39" s="129">
        <v>68</v>
      </c>
      <c r="K39" s="130" t="e">
        <f t="shared" si="2"/>
        <v>#DIV/0!</v>
      </c>
      <c r="L39" s="131"/>
      <c r="M39" s="203"/>
      <c r="N39" s="204"/>
      <c r="O39" s="205"/>
    </row>
    <row r="40" spans="1:15" ht="12.75" customHeight="1" x14ac:dyDescent="0.2">
      <c r="A40" s="137">
        <v>1</v>
      </c>
      <c r="B40" s="168"/>
      <c r="C40" s="124" t="e">
        <f t="shared" si="0"/>
        <v>#N/A</v>
      </c>
      <c r="D40" s="125" t="e">
        <f t="shared" si="1"/>
        <v>#N/A</v>
      </c>
      <c r="E40" s="145">
        <v>6</v>
      </c>
      <c r="F40" s="144"/>
      <c r="G40" s="207">
        <v>38</v>
      </c>
      <c r="H40" s="170"/>
      <c r="I40" s="201">
        <v>1.894675925925926E-2</v>
      </c>
      <c r="J40" s="129">
        <v>67</v>
      </c>
      <c r="K40" s="130" t="e">
        <f t="shared" si="2"/>
        <v>#DIV/0!</v>
      </c>
      <c r="L40" s="131"/>
      <c r="M40" s="203"/>
      <c r="N40" s="204"/>
      <c r="O40" s="205"/>
    </row>
    <row r="41" spans="1:15" ht="12.75" customHeight="1" x14ac:dyDescent="0.2">
      <c r="A41" s="128">
        <v>2</v>
      </c>
      <c r="B41" s="170"/>
      <c r="C41" s="133" t="e">
        <f t="shared" si="0"/>
        <v>#N/A</v>
      </c>
      <c r="D41" s="134" t="e">
        <f t="shared" si="1"/>
        <v>#N/A</v>
      </c>
      <c r="E41" s="142">
        <v>6</v>
      </c>
      <c r="F41" s="144"/>
      <c r="G41" s="207">
        <v>39</v>
      </c>
      <c r="H41" s="170"/>
      <c r="I41" s="201">
        <v>1.9108796296296294E-2</v>
      </c>
      <c r="J41" s="129">
        <v>66</v>
      </c>
      <c r="K41" s="130" t="e">
        <f t="shared" si="2"/>
        <v>#DIV/0!</v>
      </c>
      <c r="L41" s="131"/>
      <c r="M41" s="203"/>
      <c r="N41" s="204"/>
      <c r="O41" s="205"/>
    </row>
    <row r="42" spans="1:15" ht="12.75" customHeight="1" x14ac:dyDescent="0.2">
      <c r="A42" s="128">
        <v>3</v>
      </c>
      <c r="B42" s="2"/>
      <c r="C42" s="133" t="e">
        <f t="shared" si="0"/>
        <v>#N/A</v>
      </c>
      <c r="D42" s="134" t="e">
        <f t="shared" si="1"/>
        <v>#N/A</v>
      </c>
      <c r="E42" s="142">
        <v>6</v>
      </c>
      <c r="F42" s="143"/>
      <c r="G42" s="207">
        <v>40</v>
      </c>
      <c r="H42" s="31"/>
      <c r="I42" s="201">
        <v>1.9108796296296294E-2</v>
      </c>
      <c r="J42" s="129">
        <v>65</v>
      </c>
      <c r="K42" s="130" t="e">
        <f t="shared" si="2"/>
        <v>#DIV/0!</v>
      </c>
      <c r="L42" s="131"/>
      <c r="M42" s="203"/>
      <c r="N42" s="204"/>
      <c r="O42" s="205"/>
    </row>
    <row r="43" spans="1:15" ht="12.75" customHeight="1" x14ac:dyDescent="0.2">
      <c r="A43" s="128">
        <v>4</v>
      </c>
      <c r="B43" s="170"/>
      <c r="C43" s="133" t="e">
        <f t="shared" si="0"/>
        <v>#N/A</v>
      </c>
      <c r="D43" s="134" t="e">
        <f t="shared" si="1"/>
        <v>#N/A</v>
      </c>
      <c r="E43" s="142">
        <v>6</v>
      </c>
      <c r="F43" s="144"/>
      <c r="G43" s="207">
        <v>41</v>
      </c>
      <c r="H43" s="171"/>
      <c r="I43" s="201">
        <v>1.9178240740740742E-2</v>
      </c>
      <c r="J43" s="129">
        <v>64</v>
      </c>
      <c r="K43" s="130" t="e">
        <f t="shared" si="2"/>
        <v>#DIV/0!</v>
      </c>
      <c r="L43" s="131"/>
      <c r="M43" s="203"/>
      <c r="N43" s="204"/>
      <c r="O43" s="205"/>
    </row>
    <row r="44" spans="1:15" ht="12.75" customHeight="1" x14ac:dyDescent="0.2">
      <c r="A44" s="128">
        <v>5</v>
      </c>
      <c r="B44" s="208"/>
      <c r="C44" s="133" t="e">
        <f t="shared" si="0"/>
        <v>#N/A</v>
      </c>
      <c r="D44" s="134" t="e">
        <f t="shared" si="1"/>
        <v>#N/A</v>
      </c>
      <c r="E44" s="142">
        <v>6</v>
      </c>
      <c r="F44" s="144"/>
      <c r="G44" s="207">
        <v>42</v>
      </c>
      <c r="H44" s="171"/>
      <c r="I44" s="201">
        <v>1.9212962962962963E-2</v>
      </c>
      <c r="J44" s="129">
        <v>63</v>
      </c>
      <c r="K44" s="130" t="e">
        <f t="shared" si="2"/>
        <v>#DIV/0!</v>
      </c>
      <c r="L44" s="131"/>
      <c r="M44" s="203"/>
      <c r="N44" s="204"/>
      <c r="O44" s="205"/>
    </row>
    <row r="45" spans="1:15" ht="12.75" customHeight="1" x14ac:dyDescent="0.2">
      <c r="A45" s="128">
        <v>6</v>
      </c>
      <c r="B45" s="2"/>
      <c r="C45" s="133" t="e">
        <f t="shared" si="0"/>
        <v>#N/A</v>
      </c>
      <c r="D45" s="134" t="e">
        <f t="shared" si="1"/>
        <v>#N/A</v>
      </c>
      <c r="E45" s="142">
        <v>6</v>
      </c>
      <c r="F45" s="144"/>
      <c r="G45" s="207">
        <v>43</v>
      </c>
      <c r="H45" s="171"/>
      <c r="I45" s="201">
        <v>1.9247685185185184E-2</v>
      </c>
      <c r="J45" s="129">
        <v>62</v>
      </c>
      <c r="K45" s="130" t="e">
        <f t="shared" si="2"/>
        <v>#DIV/0!</v>
      </c>
      <c r="L45" s="131"/>
      <c r="M45" s="203"/>
      <c r="N45" s="203"/>
      <c r="O45" s="205"/>
    </row>
    <row r="46" spans="1:15" ht="12.75" customHeight="1" x14ac:dyDescent="0.2">
      <c r="A46" s="138">
        <v>7</v>
      </c>
      <c r="B46" s="3"/>
      <c r="C46" s="139" t="e">
        <f t="shared" si="0"/>
        <v>#N/A</v>
      </c>
      <c r="D46" s="140" t="e">
        <f t="shared" si="1"/>
        <v>#N/A</v>
      </c>
      <c r="E46" s="147">
        <v>6</v>
      </c>
      <c r="F46" s="144"/>
      <c r="G46" s="207">
        <v>44</v>
      </c>
      <c r="H46" s="170"/>
      <c r="I46" s="201">
        <v>1.9259259259259261E-2</v>
      </c>
      <c r="J46" s="129">
        <v>61</v>
      </c>
      <c r="K46" s="130" t="e">
        <f t="shared" si="2"/>
        <v>#DIV/0!</v>
      </c>
      <c r="L46" s="131"/>
      <c r="M46" s="203"/>
      <c r="N46" s="203"/>
      <c r="O46" s="203"/>
    </row>
    <row r="47" spans="1:15" ht="13.5" customHeight="1" x14ac:dyDescent="0.2">
      <c r="A47" s="137">
        <v>1</v>
      </c>
      <c r="B47" s="212"/>
      <c r="C47" s="124" t="e">
        <f t="shared" si="0"/>
        <v>#N/A</v>
      </c>
      <c r="D47" s="125" t="e">
        <f t="shared" si="1"/>
        <v>#N/A</v>
      </c>
      <c r="E47" s="145">
        <v>7</v>
      </c>
      <c r="F47" s="144"/>
      <c r="G47" s="207">
        <v>45</v>
      </c>
      <c r="H47" s="171"/>
      <c r="I47" s="201">
        <v>1.9293981481481485E-2</v>
      </c>
      <c r="J47" s="129">
        <v>60</v>
      </c>
      <c r="K47" s="130" t="e">
        <f t="shared" si="2"/>
        <v>#DIV/0!</v>
      </c>
      <c r="L47" s="131"/>
      <c r="M47" s="203"/>
      <c r="N47" s="203"/>
      <c r="O47" s="203"/>
    </row>
    <row r="48" spans="1:15" ht="12.75" customHeight="1" x14ac:dyDescent="0.2">
      <c r="A48" s="128">
        <v>2</v>
      </c>
      <c r="B48" s="170"/>
      <c r="C48" s="133" t="e">
        <f t="shared" si="0"/>
        <v>#N/A</v>
      </c>
      <c r="D48" s="134" t="e">
        <f t="shared" si="1"/>
        <v>#N/A</v>
      </c>
      <c r="E48" s="142">
        <v>7</v>
      </c>
      <c r="F48" s="144"/>
      <c r="G48" s="207">
        <v>46</v>
      </c>
      <c r="H48" s="170"/>
      <c r="I48" s="201">
        <v>1.9502314814814816E-2</v>
      </c>
      <c r="J48" s="129">
        <v>59</v>
      </c>
      <c r="K48" s="130" t="e">
        <f t="shared" si="2"/>
        <v>#DIV/0!</v>
      </c>
      <c r="L48" s="131"/>
      <c r="M48" s="203"/>
      <c r="N48" s="203"/>
      <c r="O48" s="203"/>
    </row>
    <row r="49" spans="1:15" ht="12.75" customHeight="1" x14ac:dyDescent="0.2">
      <c r="A49" s="128">
        <v>3</v>
      </c>
      <c r="B49" s="172"/>
      <c r="C49" s="133" t="e">
        <f t="shared" si="0"/>
        <v>#N/A</v>
      </c>
      <c r="D49" s="134" t="e">
        <f t="shared" si="1"/>
        <v>#N/A</v>
      </c>
      <c r="E49" s="142">
        <v>7</v>
      </c>
      <c r="F49" s="143"/>
      <c r="G49" s="207">
        <v>47</v>
      </c>
      <c r="H49" s="171"/>
      <c r="I49" s="201">
        <v>1.9884259259259258E-2</v>
      </c>
      <c r="J49" s="129" t="s">
        <v>112</v>
      </c>
      <c r="K49" s="130" t="e">
        <f t="shared" si="2"/>
        <v>#DIV/0!</v>
      </c>
      <c r="L49" s="131"/>
      <c r="M49" s="203"/>
      <c r="N49" s="203"/>
      <c r="O49" s="203"/>
    </row>
    <row r="50" spans="1:15" ht="12.75" customHeight="1" x14ac:dyDescent="0.2">
      <c r="A50" s="128">
        <v>4</v>
      </c>
      <c r="B50" s="170"/>
      <c r="C50" s="133" t="e">
        <f t="shared" si="0"/>
        <v>#N/A</v>
      </c>
      <c r="D50" s="134" t="e">
        <f t="shared" si="1"/>
        <v>#N/A</v>
      </c>
      <c r="E50" s="142">
        <v>7</v>
      </c>
      <c r="F50" s="148"/>
      <c r="G50" s="207">
        <v>48</v>
      </c>
      <c r="H50" s="170"/>
      <c r="I50" s="201">
        <v>0.02</v>
      </c>
      <c r="J50" s="129">
        <v>58</v>
      </c>
      <c r="K50" s="130" t="e">
        <f t="shared" si="2"/>
        <v>#DIV/0!</v>
      </c>
      <c r="L50" s="131"/>
      <c r="M50" s="203"/>
      <c r="N50" s="203"/>
      <c r="O50" s="203"/>
    </row>
    <row r="51" spans="1:15" ht="12.75" customHeight="1" x14ac:dyDescent="0.2">
      <c r="A51" s="138">
        <v>5</v>
      </c>
      <c r="B51" s="173"/>
      <c r="C51" s="139" t="e">
        <f t="shared" si="0"/>
        <v>#N/A</v>
      </c>
      <c r="D51" s="140" t="e">
        <f t="shared" si="1"/>
        <v>#N/A</v>
      </c>
      <c r="E51" s="147">
        <v>7</v>
      </c>
      <c r="F51" s="148"/>
      <c r="G51" s="207">
        <v>49</v>
      </c>
      <c r="H51" s="170"/>
      <c r="I51" s="201">
        <v>2.0046296296296295E-2</v>
      </c>
      <c r="J51" s="129">
        <v>57</v>
      </c>
      <c r="K51" s="130" t="e">
        <f t="shared" si="2"/>
        <v>#DIV/0!</v>
      </c>
      <c r="L51" s="131"/>
      <c r="M51" s="203"/>
      <c r="N51" s="203"/>
      <c r="O51" s="203"/>
    </row>
    <row r="52" spans="1:15" ht="12.75" customHeight="1" x14ac:dyDescent="0.2">
      <c r="A52" s="137">
        <v>1</v>
      </c>
      <c r="B52" s="168"/>
      <c r="C52" s="124" t="e">
        <f t="shared" si="0"/>
        <v>#N/A</v>
      </c>
      <c r="D52" s="125" t="e">
        <f t="shared" si="1"/>
        <v>#N/A</v>
      </c>
      <c r="E52" s="145">
        <v>8</v>
      </c>
      <c r="F52" s="148"/>
      <c r="G52" s="207">
        <v>50</v>
      </c>
      <c r="H52" s="170"/>
      <c r="I52" s="201">
        <v>2.011574074074074E-2</v>
      </c>
      <c r="J52" s="129">
        <v>56</v>
      </c>
      <c r="K52" s="130" t="e">
        <f t="shared" si="2"/>
        <v>#DIV/0!</v>
      </c>
      <c r="L52" s="131"/>
      <c r="M52" s="203"/>
      <c r="N52" s="203"/>
      <c r="O52" s="203"/>
    </row>
    <row r="53" spans="1:15" ht="12.75" customHeight="1" x14ac:dyDescent="0.2">
      <c r="A53" s="128">
        <v>2</v>
      </c>
      <c r="B53" s="172"/>
      <c r="C53" s="133" t="e">
        <f t="shared" si="0"/>
        <v>#N/A</v>
      </c>
      <c r="D53" s="134" t="e">
        <f t="shared" si="1"/>
        <v>#N/A</v>
      </c>
      <c r="E53" s="142">
        <v>8</v>
      </c>
      <c r="F53" s="149"/>
      <c r="G53" s="207">
        <v>51</v>
      </c>
      <c r="H53" s="171"/>
      <c r="I53" s="201">
        <v>2.028935185185185E-2</v>
      </c>
      <c r="J53" s="129">
        <v>55</v>
      </c>
      <c r="K53" s="130" t="e">
        <f t="shared" si="2"/>
        <v>#DIV/0!</v>
      </c>
      <c r="L53" s="131"/>
      <c r="M53" s="203"/>
      <c r="N53" s="203"/>
      <c r="O53" s="203"/>
    </row>
    <row r="54" spans="1:15" ht="12.75" customHeight="1" x14ac:dyDescent="0.2">
      <c r="A54" s="128">
        <v>3</v>
      </c>
      <c r="B54" s="170"/>
      <c r="C54" s="133" t="e">
        <f t="shared" si="0"/>
        <v>#N/A</v>
      </c>
      <c r="D54" s="134" t="e">
        <f t="shared" si="1"/>
        <v>#N/A</v>
      </c>
      <c r="E54" s="142">
        <v>8</v>
      </c>
      <c r="F54" s="149"/>
      <c r="G54" s="207">
        <v>52</v>
      </c>
      <c r="H54" s="170"/>
      <c r="I54" s="201">
        <v>2.0393518518518519E-2</v>
      </c>
      <c r="J54" s="129">
        <v>54</v>
      </c>
      <c r="K54" s="130" t="e">
        <f t="shared" si="2"/>
        <v>#DIV/0!</v>
      </c>
      <c r="L54" s="131"/>
      <c r="M54" s="203"/>
      <c r="N54" s="203"/>
      <c r="O54" s="203"/>
    </row>
    <row r="55" spans="1:15" ht="12.75" customHeight="1" x14ac:dyDescent="0.2">
      <c r="A55" s="128">
        <v>4</v>
      </c>
      <c r="B55" s="170"/>
      <c r="C55" s="133" t="e">
        <f t="shared" si="0"/>
        <v>#N/A</v>
      </c>
      <c r="D55" s="134" t="e">
        <f t="shared" si="1"/>
        <v>#N/A</v>
      </c>
      <c r="E55" s="142">
        <v>8</v>
      </c>
      <c r="F55" s="149"/>
      <c r="G55" s="207">
        <v>53</v>
      </c>
      <c r="H55" s="170"/>
      <c r="I55" s="201">
        <v>2.0925925925925928E-2</v>
      </c>
      <c r="J55" s="129">
        <v>53</v>
      </c>
      <c r="K55" s="130" t="e">
        <f t="shared" si="2"/>
        <v>#DIV/0!</v>
      </c>
      <c r="L55" s="131"/>
      <c r="M55" s="203"/>
      <c r="N55" s="203"/>
      <c r="O55" s="203"/>
    </row>
    <row r="56" spans="1:15" ht="12.75" x14ac:dyDescent="0.2">
      <c r="A56" s="128">
        <v>5</v>
      </c>
      <c r="B56" s="170"/>
      <c r="C56" s="133" t="e">
        <f t="shared" si="0"/>
        <v>#N/A</v>
      </c>
      <c r="D56" s="134" t="e">
        <f t="shared" si="1"/>
        <v>#N/A</v>
      </c>
      <c r="E56" s="142">
        <v>8</v>
      </c>
      <c r="G56" s="207">
        <v>54</v>
      </c>
      <c r="H56" s="170"/>
      <c r="I56" s="201">
        <v>2.0960648148148148E-2</v>
      </c>
      <c r="J56" s="129">
        <v>52</v>
      </c>
      <c r="K56" s="130" t="e">
        <f t="shared" si="2"/>
        <v>#DIV/0!</v>
      </c>
      <c r="L56" s="131"/>
      <c r="M56" s="31"/>
    </row>
    <row r="57" spans="1:15" ht="12.75" x14ac:dyDescent="0.2">
      <c r="A57" s="128">
        <v>6</v>
      </c>
      <c r="B57" s="172"/>
      <c r="C57" s="133" t="e">
        <f t="shared" si="0"/>
        <v>#N/A</v>
      </c>
      <c r="D57" s="134" t="e">
        <f t="shared" si="1"/>
        <v>#N/A</v>
      </c>
      <c r="E57" s="142">
        <v>8</v>
      </c>
      <c r="G57" s="207">
        <v>55</v>
      </c>
      <c r="H57" s="171"/>
      <c r="I57" s="201">
        <v>2.0972222222222222E-2</v>
      </c>
      <c r="J57" s="129">
        <v>51</v>
      </c>
      <c r="K57" s="130" t="e">
        <f t="shared" si="2"/>
        <v>#DIV/0!</v>
      </c>
      <c r="L57" s="131"/>
      <c r="M57" s="31"/>
    </row>
    <row r="58" spans="1:15" ht="12" customHeight="1" x14ac:dyDescent="0.2">
      <c r="A58" s="128">
        <v>7</v>
      </c>
      <c r="B58" s="170"/>
      <c r="C58" s="133" t="e">
        <f t="shared" si="0"/>
        <v>#N/A</v>
      </c>
      <c r="D58" s="134" t="e">
        <f t="shared" si="1"/>
        <v>#N/A</v>
      </c>
      <c r="E58" s="142">
        <v>8</v>
      </c>
      <c r="G58" s="207">
        <v>56</v>
      </c>
      <c r="H58" s="208"/>
      <c r="I58" s="201">
        <v>2.119212962962963E-2</v>
      </c>
      <c r="J58" s="129">
        <v>50</v>
      </c>
      <c r="K58" s="130" t="e">
        <f t="shared" si="2"/>
        <v>#DIV/0!</v>
      </c>
      <c r="L58" s="131"/>
      <c r="M58" s="31"/>
    </row>
    <row r="59" spans="1:15" ht="12.75" x14ac:dyDescent="0.2">
      <c r="A59" s="138">
        <v>8</v>
      </c>
      <c r="B59" s="174"/>
      <c r="C59" s="139" t="e">
        <f t="shared" si="0"/>
        <v>#N/A</v>
      </c>
      <c r="D59" s="140" t="e">
        <f t="shared" si="1"/>
        <v>#N/A</v>
      </c>
      <c r="E59" s="147">
        <v>8</v>
      </c>
      <c r="G59" s="207">
        <v>57</v>
      </c>
      <c r="H59" s="171"/>
      <c r="I59" s="201">
        <v>2.1550925925925928E-2</v>
      </c>
      <c r="J59" s="129">
        <v>49</v>
      </c>
      <c r="K59" s="130" t="e">
        <f t="shared" si="2"/>
        <v>#DIV/0!</v>
      </c>
      <c r="L59" s="131"/>
      <c r="M59" s="31"/>
    </row>
    <row r="60" spans="1:15" ht="12.75" x14ac:dyDescent="0.2">
      <c r="A60" s="137">
        <v>1</v>
      </c>
      <c r="B60" s="168"/>
      <c r="C60" s="124" t="e">
        <f t="shared" si="0"/>
        <v>#N/A</v>
      </c>
      <c r="D60" s="125" t="e">
        <f t="shared" si="1"/>
        <v>#N/A</v>
      </c>
      <c r="E60" s="145">
        <v>9</v>
      </c>
      <c r="G60" s="207">
        <v>58</v>
      </c>
      <c r="H60" s="171"/>
      <c r="I60" s="201">
        <v>2.162037037037037E-2</v>
      </c>
      <c r="J60" s="129">
        <v>48</v>
      </c>
      <c r="K60" s="130" t="e">
        <f t="shared" si="2"/>
        <v>#DIV/0!</v>
      </c>
      <c r="L60" s="131"/>
      <c r="M60" s="31"/>
    </row>
    <row r="61" spans="1:15" ht="12" customHeight="1" x14ac:dyDescent="0.2">
      <c r="A61" s="128">
        <v>2</v>
      </c>
      <c r="B61" s="170"/>
      <c r="C61" s="133" t="e">
        <f t="shared" si="0"/>
        <v>#N/A</v>
      </c>
      <c r="D61" s="134" t="e">
        <f t="shared" si="1"/>
        <v>#N/A</v>
      </c>
      <c r="E61" s="142">
        <v>9</v>
      </c>
      <c r="G61" s="207">
        <v>59</v>
      </c>
      <c r="H61" s="209"/>
      <c r="I61" s="210">
        <v>2.1782407407407407E-2</v>
      </c>
      <c r="J61" s="129">
        <v>47</v>
      </c>
      <c r="K61" s="130" t="e">
        <f t="shared" ref="K61:K71" si="3">I61/G$1</f>
        <v>#DIV/0!</v>
      </c>
      <c r="L61" s="131"/>
      <c r="M61" s="31"/>
    </row>
    <row r="62" spans="1:15" ht="12.75" x14ac:dyDescent="0.2">
      <c r="A62" s="128">
        <v>3</v>
      </c>
      <c r="B62" s="2"/>
      <c r="C62" s="133" t="e">
        <f t="shared" si="0"/>
        <v>#N/A</v>
      </c>
      <c r="D62" s="134" t="e">
        <f t="shared" si="1"/>
        <v>#N/A</v>
      </c>
      <c r="E62" s="142">
        <v>9</v>
      </c>
      <c r="G62" s="207">
        <v>60</v>
      </c>
      <c r="I62" s="210">
        <v>2.2893518518518521E-2</v>
      </c>
      <c r="J62" s="129">
        <v>46</v>
      </c>
      <c r="K62" s="130" t="e">
        <f t="shared" si="3"/>
        <v>#DIV/0!</v>
      </c>
    </row>
    <row r="63" spans="1:15" ht="12.75" x14ac:dyDescent="0.2">
      <c r="A63" s="128">
        <v>4</v>
      </c>
      <c r="B63" s="2"/>
      <c r="C63" s="133" t="e">
        <f t="shared" si="0"/>
        <v>#N/A</v>
      </c>
      <c r="D63" s="134" t="e">
        <f t="shared" si="1"/>
        <v>#N/A</v>
      </c>
      <c r="E63" s="142">
        <v>9</v>
      </c>
      <c r="G63" s="207">
        <v>61</v>
      </c>
      <c r="H63" s="209"/>
      <c r="I63" s="210">
        <v>2.3067129629629632E-2</v>
      </c>
      <c r="J63" s="129">
        <v>45</v>
      </c>
      <c r="K63" s="130" t="e">
        <f t="shared" si="3"/>
        <v>#DIV/0!</v>
      </c>
    </row>
    <row r="64" spans="1:15" ht="12.75" x14ac:dyDescent="0.2">
      <c r="A64" s="128">
        <v>5</v>
      </c>
      <c r="B64" s="170"/>
      <c r="C64" s="133" t="e">
        <f t="shared" si="0"/>
        <v>#N/A</v>
      </c>
      <c r="D64" s="134" t="e">
        <f t="shared" si="1"/>
        <v>#N/A</v>
      </c>
      <c r="E64" s="142">
        <v>9</v>
      </c>
      <c r="G64" s="207">
        <v>62</v>
      </c>
      <c r="I64" s="210">
        <v>2.314814814814815E-2</v>
      </c>
      <c r="J64" s="129">
        <v>44</v>
      </c>
      <c r="K64" s="130" t="e">
        <f t="shared" si="3"/>
        <v>#DIV/0!</v>
      </c>
    </row>
    <row r="65" spans="1:11" ht="12.75" x14ac:dyDescent="0.2">
      <c r="A65" s="128">
        <v>6</v>
      </c>
      <c r="B65" s="170"/>
      <c r="C65" s="133" t="e">
        <f t="shared" si="0"/>
        <v>#N/A</v>
      </c>
      <c r="D65" s="134" t="e">
        <f t="shared" si="1"/>
        <v>#N/A</v>
      </c>
      <c r="E65" s="142">
        <v>9</v>
      </c>
      <c r="G65" s="207">
        <v>63</v>
      </c>
      <c r="H65" s="209"/>
      <c r="I65" s="210">
        <v>2.3518518518518518E-2</v>
      </c>
      <c r="J65" s="129">
        <v>43</v>
      </c>
      <c r="K65" s="130" t="e">
        <f t="shared" si="3"/>
        <v>#DIV/0!</v>
      </c>
    </row>
    <row r="66" spans="1:11" ht="12.75" x14ac:dyDescent="0.2">
      <c r="A66" s="138">
        <v>7</v>
      </c>
      <c r="B66" s="3"/>
      <c r="C66" s="139" t="e">
        <f>VLOOKUP($B66,$H$2:$J$71,2,FALSE)</f>
        <v>#N/A</v>
      </c>
      <c r="D66" s="140" t="e">
        <f>VLOOKUP($B66,$H$2:$J$71,3,FALSE)</f>
        <v>#N/A</v>
      </c>
      <c r="E66" s="147">
        <v>9</v>
      </c>
      <c r="G66" s="207">
        <v>64</v>
      </c>
      <c r="H66" s="209"/>
      <c r="I66" s="210">
        <v>2.3680555555555555E-2</v>
      </c>
      <c r="J66" s="129">
        <v>42</v>
      </c>
      <c r="K66" s="130" t="e">
        <f t="shared" si="3"/>
        <v>#DIV/0!</v>
      </c>
    </row>
    <row r="67" spans="1:11" ht="12.75" x14ac:dyDescent="0.2">
      <c r="G67" s="207">
        <v>65</v>
      </c>
      <c r="H67" s="166"/>
      <c r="I67" s="210">
        <v>2.3807870370370368E-2</v>
      </c>
      <c r="J67" s="129">
        <v>41</v>
      </c>
      <c r="K67" s="130" t="e">
        <f t="shared" si="3"/>
        <v>#DIV/0!</v>
      </c>
    </row>
    <row r="68" spans="1:11" ht="12.75" x14ac:dyDescent="0.2">
      <c r="G68" s="207">
        <v>66</v>
      </c>
      <c r="H68" s="166"/>
      <c r="I68" s="210">
        <v>2.3981481481481479E-2</v>
      </c>
      <c r="J68" s="129">
        <v>40</v>
      </c>
      <c r="K68" s="130" t="e">
        <f t="shared" si="3"/>
        <v>#DIV/0!</v>
      </c>
    </row>
    <row r="69" spans="1:11" ht="12.75" x14ac:dyDescent="0.2">
      <c r="G69" s="207">
        <v>67</v>
      </c>
      <c r="H69" s="209"/>
      <c r="I69" s="210">
        <v>2.4062500000000001E-2</v>
      </c>
      <c r="J69" s="129">
        <v>39</v>
      </c>
      <c r="K69" s="130" t="e">
        <f t="shared" si="3"/>
        <v>#DIV/0!</v>
      </c>
    </row>
    <row r="70" spans="1:11" ht="12.75" x14ac:dyDescent="0.2">
      <c r="G70" s="207">
        <v>68</v>
      </c>
      <c r="H70" s="209"/>
      <c r="I70" s="210">
        <v>2.4328703703703703E-2</v>
      </c>
      <c r="J70" s="129">
        <v>38</v>
      </c>
      <c r="K70" s="130" t="e">
        <f t="shared" si="3"/>
        <v>#DIV/0!</v>
      </c>
    </row>
    <row r="71" spans="1:11" ht="12.75" x14ac:dyDescent="0.2">
      <c r="G71" s="216">
        <v>69</v>
      </c>
      <c r="H71" s="167"/>
      <c r="I71" s="217">
        <v>3.7662037037037036E-2</v>
      </c>
      <c r="J71" s="158">
        <v>37</v>
      </c>
      <c r="K71" s="159" t="e">
        <f t="shared" si="3"/>
        <v>#DIV/0!</v>
      </c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P72"/>
  <sheetViews>
    <sheetView showGridLines="0" zoomScaleNormal="100" workbookViewId="0">
      <selection activeCell="N3" sqref="N3:N36"/>
    </sheetView>
  </sheetViews>
  <sheetFormatPr defaultColWidth="13.5703125" defaultRowHeight="12" x14ac:dyDescent="0.2"/>
  <cols>
    <col min="1" max="1" width="3.5703125" style="122" bestFit="1" customWidth="1"/>
    <col min="2" max="2" width="16.140625" style="1" customWidth="1"/>
    <col min="3" max="3" width="6.28515625" style="153" bestFit="1" customWidth="1"/>
    <col min="4" max="4" width="5.5703125" style="122" bestFit="1" customWidth="1"/>
    <col min="5" max="5" width="3.42578125" style="150" bestFit="1" customWidth="1"/>
    <col min="6" max="6" width="2.42578125" style="150" customWidth="1"/>
    <col min="7" max="7" width="3.85546875" style="122" bestFit="1" customWidth="1"/>
    <col min="8" max="8" width="16.42578125" style="1" customWidth="1"/>
    <col min="9" max="9" width="7.140625" style="164" bestFit="1" customWidth="1"/>
    <col min="10" max="10" width="5.5703125" style="122" bestFit="1" customWidth="1"/>
    <col min="11" max="11" width="6.42578125" style="152" bestFit="1" customWidth="1"/>
    <col min="12" max="12" width="3.28515625" style="152" customWidth="1"/>
    <col min="13" max="13" width="3.7109375" style="1" bestFit="1" customWidth="1"/>
    <col min="14" max="14" width="13.85546875" style="1" bestFit="1" customWidth="1"/>
    <col min="15" max="15" width="7.14062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/>
      <c r="B1" s="328"/>
      <c r="C1" s="328"/>
      <c r="D1" s="328"/>
      <c r="E1" s="328"/>
      <c r="F1" s="107"/>
      <c r="G1" s="108"/>
      <c r="H1" s="109" t="s">
        <v>156</v>
      </c>
      <c r="I1" s="160"/>
      <c r="J1" s="107"/>
      <c r="L1" s="108"/>
    </row>
    <row r="2" spans="1:15" s="122" customFormat="1" ht="36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91" t="s">
        <v>5</v>
      </c>
      <c r="N2" s="191" t="s">
        <v>155</v>
      </c>
      <c r="O2" s="192" t="s">
        <v>0</v>
      </c>
    </row>
    <row r="3" spans="1:15" ht="12.75" customHeight="1" x14ac:dyDescent="0.2">
      <c r="A3" s="123">
        <v>1</v>
      </c>
      <c r="B3" s="168"/>
      <c r="C3" s="124" t="e">
        <f t="shared" ref="C3:C65" si="0">VLOOKUP($B3,$H$2:$J$70,2,FALSE)</f>
        <v>#N/A</v>
      </c>
      <c r="D3" s="125" t="e">
        <f t="shared" ref="D3:D65" si="1">VLOOKUP($B3,$H$2:$J$70,3,FALSE)</f>
        <v>#N/A</v>
      </c>
      <c r="E3" s="126">
        <v>1</v>
      </c>
      <c r="F3" s="127"/>
      <c r="G3" s="206">
        <v>1</v>
      </c>
      <c r="H3" s="168"/>
      <c r="I3" s="213">
        <v>7.106481481481481E-3</v>
      </c>
      <c r="J3" s="129">
        <v>100</v>
      </c>
      <c r="K3" s="130" t="e">
        <f>I3/G$1</f>
        <v>#DIV/0!</v>
      </c>
      <c r="L3" s="131"/>
      <c r="M3" s="193">
        <v>1</v>
      </c>
      <c r="N3" s="194"/>
      <c r="O3" s="195">
        <v>9.1782407407407403E-3</v>
      </c>
    </row>
    <row r="4" spans="1:15" ht="12.75" x14ac:dyDescent="0.2">
      <c r="A4" s="132">
        <v>2</v>
      </c>
      <c r="B4" s="170"/>
      <c r="C4" s="133" t="e">
        <f t="shared" si="0"/>
        <v>#N/A</v>
      </c>
      <c r="D4" s="134" t="e">
        <f t="shared" si="1"/>
        <v>#N/A</v>
      </c>
      <c r="E4" s="135">
        <v>1</v>
      </c>
      <c r="F4" s="136"/>
      <c r="G4" s="207">
        <v>2</v>
      </c>
      <c r="H4" s="170"/>
      <c r="I4" s="201">
        <v>7.5115740740740742E-3</v>
      </c>
      <c r="J4" s="129">
        <v>99</v>
      </c>
      <c r="K4" s="130" t="e">
        <f t="shared" ref="K4:K67" si="2">I4/G$1</f>
        <v>#DIV/0!</v>
      </c>
      <c r="L4" s="131"/>
      <c r="M4" s="196">
        <v>2</v>
      </c>
      <c r="N4" s="197"/>
      <c r="O4" s="198">
        <v>9.3634259259259261E-3</v>
      </c>
    </row>
    <row r="5" spans="1:15" ht="12.75" x14ac:dyDescent="0.2">
      <c r="A5" s="132">
        <v>3</v>
      </c>
      <c r="B5" s="170"/>
      <c r="C5" s="133" t="e">
        <f t="shared" si="0"/>
        <v>#N/A</v>
      </c>
      <c r="D5" s="134" t="e">
        <f t="shared" si="1"/>
        <v>#N/A</v>
      </c>
      <c r="E5" s="135">
        <v>1</v>
      </c>
      <c r="F5" s="136"/>
      <c r="G5" s="207">
        <v>3</v>
      </c>
      <c r="H5" s="170"/>
      <c r="I5" s="201">
        <v>7.6388888888888886E-3</v>
      </c>
      <c r="J5" s="129">
        <v>98</v>
      </c>
      <c r="K5" s="130" t="e">
        <f t="shared" si="2"/>
        <v>#DIV/0!</v>
      </c>
      <c r="L5" s="131"/>
      <c r="M5" s="196">
        <v>3</v>
      </c>
      <c r="N5" s="197"/>
      <c r="O5" s="198">
        <v>9.4907407407407406E-3</v>
      </c>
    </row>
    <row r="6" spans="1:15" ht="12.75" x14ac:dyDescent="0.2">
      <c r="A6" s="132">
        <v>4</v>
      </c>
      <c r="B6" s="170"/>
      <c r="C6" s="133" t="e">
        <f t="shared" si="0"/>
        <v>#N/A</v>
      </c>
      <c r="D6" s="134" t="e">
        <f t="shared" si="1"/>
        <v>#N/A</v>
      </c>
      <c r="E6" s="135">
        <v>1</v>
      </c>
      <c r="F6" s="136"/>
      <c r="G6" s="207">
        <v>4</v>
      </c>
      <c r="H6" s="170"/>
      <c r="I6" s="201">
        <v>7.9398148148148145E-3</v>
      </c>
      <c r="J6" s="129">
        <v>97</v>
      </c>
      <c r="K6" s="130" t="e">
        <f t="shared" si="2"/>
        <v>#DIV/0!</v>
      </c>
      <c r="L6" s="131"/>
      <c r="M6" s="196">
        <v>4</v>
      </c>
      <c r="N6" s="197"/>
      <c r="O6" s="198">
        <v>9.5370370370370366E-3</v>
      </c>
    </row>
    <row r="7" spans="1:15" ht="12.75" x14ac:dyDescent="0.2">
      <c r="A7" s="132">
        <v>5</v>
      </c>
      <c r="B7" s="170"/>
      <c r="C7" s="133" t="e">
        <f t="shared" si="0"/>
        <v>#N/A</v>
      </c>
      <c r="D7" s="134" t="e">
        <f t="shared" si="1"/>
        <v>#N/A</v>
      </c>
      <c r="E7" s="135">
        <v>1</v>
      </c>
      <c r="F7" s="136"/>
      <c r="G7" s="207">
        <v>5</v>
      </c>
      <c r="H7" s="170"/>
      <c r="I7" s="201">
        <v>8.0555555555555554E-3</v>
      </c>
      <c r="J7" s="129">
        <v>96</v>
      </c>
      <c r="K7" s="130" t="e">
        <f t="shared" si="2"/>
        <v>#DIV/0!</v>
      </c>
      <c r="L7" s="131"/>
      <c r="M7" s="196">
        <v>5</v>
      </c>
      <c r="N7" s="197"/>
      <c r="O7" s="198">
        <v>9.7337962962962977E-3</v>
      </c>
    </row>
    <row r="8" spans="1:15" ht="12.75" x14ac:dyDescent="0.2">
      <c r="A8" s="132">
        <v>6</v>
      </c>
      <c r="B8" s="170"/>
      <c r="C8" s="133" t="e">
        <f t="shared" si="0"/>
        <v>#N/A</v>
      </c>
      <c r="D8" s="134" t="e">
        <f t="shared" si="1"/>
        <v>#N/A</v>
      </c>
      <c r="E8" s="135">
        <v>1</v>
      </c>
      <c r="F8" s="136"/>
      <c r="G8" s="207">
        <v>6</v>
      </c>
      <c r="H8" s="170"/>
      <c r="I8" s="201">
        <v>8.2754629629629619E-3</v>
      </c>
      <c r="J8" s="129">
        <v>95</v>
      </c>
      <c r="K8" s="130" t="e">
        <f t="shared" si="2"/>
        <v>#DIV/0!</v>
      </c>
      <c r="L8" s="131"/>
      <c r="M8" s="196">
        <v>6</v>
      </c>
      <c r="N8" s="197"/>
      <c r="O8" s="198">
        <v>9.8379629629629633E-3</v>
      </c>
    </row>
    <row r="9" spans="1:15" ht="12.75" x14ac:dyDescent="0.2">
      <c r="A9" s="132">
        <v>1</v>
      </c>
      <c r="B9" s="170"/>
      <c r="C9" s="133" t="e">
        <f t="shared" si="0"/>
        <v>#N/A</v>
      </c>
      <c r="D9" s="134" t="e">
        <f t="shared" si="1"/>
        <v>#N/A</v>
      </c>
      <c r="E9" s="135">
        <v>1</v>
      </c>
      <c r="F9" s="136"/>
      <c r="G9" s="207">
        <v>7</v>
      </c>
      <c r="H9" s="170"/>
      <c r="I9" s="201">
        <v>8.3449074074074085E-3</v>
      </c>
      <c r="J9" s="129">
        <v>94</v>
      </c>
      <c r="K9" s="130" t="e">
        <f t="shared" si="2"/>
        <v>#DIV/0!</v>
      </c>
      <c r="L9" s="131"/>
      <c r="M9" s="196">
        <v>7</v>
      </c>
      <c r="N9" s="197"/>
      <c r="O9" s="198">
        <v>9.9884259259259266E-3</v>
      </c>
    </row>
    <row r="10" spans="1:15" ht="12.75" x14ac:dyDescent="0.2">
      <c r="A10" s="138">
        <v>2</v>
      </c>
      <c r="B10" s="173"/>
      <c r="C10" s="139" t="e">
        <f t="shared" si="0"/>
        <v>#N/A</v>
      </c>
      <c r="D10" s="140" t="e">
        <f t="shared" si="1"/>
        <v>#N/A</v>
      </c>
      <c r="E10" s="141">
        <v>1</v>
      </c>
      <c r="F10" s="127"/>
      <c r="G10" s="207">
        <v>8</v>
      </c>
      <c r="H10" s="170"/>
      <c r="I10" s="201">
        <v>8.4259259259259253E-3</v>
      </c>
      <c r="J10" s="129">
        <v>93</v>
      </c>
      <c r="K10" s="130" t="e">
        <f t="shared" si="2"/>
        <v>#DIV/0!</v>
      </c>
      <c r="L10" s="131"/>
      <c r="M10" s="196">
        <v>8</v>
      </c>
      <c r="N10" s="197"/>
      <c r="O10" s="198">
        <v>1.0046296296296296E-2</v>
      </c>
    </row>
    <row r="11" spans="1:15" ht="12.75" customHeight="1" x14ac:dyDescent="0.2">
      <c r="A11" s="128">
        <v>3</v>
      </c>
      <c r="B11" s="170"/>
      <c r="C11" s="133" t="e">
        <f t="shared" si="0"/>
        <v>#N/A</v>
      </c>
      <c r="D11" s="134" t="e">
        <f t="shared" si="1"/>
        <v>#N/A</v>
      </c>
      <c r="E11" s="135">
        <v>2</v>
      </c>
      <c r="F11" s="136"/>
      <c r="G11" s="207">
        <v>9</v>
      </c>
      <c r="H11" s="170"/>
      <c r="I11" s="201">
        <v>8.4606481481481494E-3</v>
      </c>
      <c r="J11" s="129">
        <v>92</v>
      </c>
      <c r="K11" s="130" t="e">
        <f t="shared" si="2"/>
        <v>#DIV/0!</v>
      </c>
      <c r="L11" s="131"/>
      <c r="M11" s="196">
        <v>9</v>
      </c>
      <c r="N11" s="197"/>
      <c r="O11" s="198">
        <v>1.0104166666666668E-2</v>
      </c>
    </row>
    <row r="12" spans="1:15" ht="12.75" x14ac:dyDescent="0.2">
      <c r="A12" s="128">
        <v>4</v>
      </c>
      <c r="B12" s="170"/>
      <c r="C12" s="133" t="e">
        <f t="shared" si="0"/>
        <v>#N/A</v>
      </c>
      <c r="D12" s="134" t="e">
        <f t="shared" si="1"/>
        <v>#N/A</v>
      </c>
      <c r="E12" s="135">
        <v>2</v>
      </c>
      <c r="F12" s="136"/>
      <c r="G12" s="207">
        <v>10</v>
      </c>
      <c r="H12" s="170"/>
      <c r="I12" s="201">
        <v>8.5763888888888886E-3</v>
      </c>
      <c r="J12" s="129">
        <v>91</v>
      </c>
      <c r="K12" s="130" t="e">
        <f t="shared" si="2"/>
        <v>#DIV/0!</v>
      </c>
      <c r="L12" s="131"/>
      <c r="M12" s="196">
        <v>10</v>
      </c>
      <c r="N12" s="197"/>
      <c r="O12" s="198">
        <v>1.0115740740740741E-2</v>
      </c>
    </row>
    <row r="13" spans="1:15" ht="12.75" x14ac:dyDescent="0.2">
      <c r="A13" s="128">
        <v>5</v>
      </c>
      <c r="B13" s="170"/>
      <c r="C13" s="133" t="e">
        <f t="shared" si="0"/>
        <v>#N/A</v>
      </c>
      <c r="D13" s="134" t="e">
        <f t="shared" si="1"/>
        <v>#N/A</v>
      </c>
      <c r="E13" s="135">
        <v>2</v>
      </c>
      <c r="F13" s="136"/>
      <c r="G13" s="207">
        <v>11</v>
      </c>
      <c r="H13" s="170"/>
      <c r="I13" s="201">
        <v>8.6689814814814806E-3</v>
      </c>
      <c r="J13" s="129">
        <v>90</v>
      </c>
      <c r="K13" s="130" t="e">
        <f t="shared" si="2"/>
        <v>#DIV/0!</v>
      </c>
      <c r="L13" s="131"/>
      <c r="M13" s="196">
        <v>11</v>
      </c>
      <c r="N13" s="197"/>
      <c r="O13" s="198">
        <v>1.0127314814814815E-2</v>
      </c>
    </row>
    <row r="14" spans="1:15" ht="12.75" x14ac:dyDescent="0.2">
      <c r="A14" s="128">
        <v>6</v>
      </c>
      <c r="B14" s="170"/>
      <c r="C14" s="133" t="e">
        <f t="shared" si="0"/>
        <v>#N/A</v>
      </c>
      <c r="D14" s="134" t="e">
        <f t="shared" si="1"/>
        <v>#N/A</v>
      </c>
      <c r="E14" s="135">
        <v>2</v>
      </c>
      <c r="F14" s="136"/>
      <c r="G14" s="207">
        <v>12</v>
      </c>
      <c r="H14" s="170"/>
      <c r="I14" s="201">
        <v>8.6805555555555559E-3</v>
      </c>
      <c r="J14" s="129" t="s">
        <v>112</v>
      </c>
      <c r="K14" s="130" t="e">
        <f t="shared" si="2"/>
        <v>#DIV/0!</v>
      </c>
      <c r="L14" s="131"/>
      <c r="M14" s="196">
        <v>12</v>
      </c>
      <c r="N14" s="197"/>
      <c r="O14" s="198">
        <v>1.0393518518518519E-2</v>
      </c>
    </row>
    <row r="15" spans="1:15" ht="12.75" x14ac:dyDescent="0.2">
      <c r="A15" s="128">
        <v>7</v>
      </c>
      <c r="B15" s="170"/>
      <c r="C15" s="133" t="e">
        <f t="shared" si="0"/>
        <v>#N/A</v>
      </c>
      <c r="D15" s="134" t="e">
        <f t="shared" si="1"/>
        <v>#N/A</v>
      </c>
      <c r="E15" s="135">
        <v>2</v>
      </c>
      <c r="F15" s="136"/>
      <c r="G15" s="207">
        <v>13</v>
      </c>
      <c r="H15" s="170"/>
      <c r="I15" s="201">
        <v>8.726851851851852E-3</v>
      </c>
      <c r="J15" s="129">
        <v>89</v>
      </c>
      <c r="K15" s="130" t="e">
        <f t="shared" si="2"/>
        <v>#DIV/0!</v>
      </c>
      <c r="L15" s="131"/>
      <c r="M15" s="196">
        <v>13</v>
      </c>
      <c r="N15" s="197"/>
      <c r="O15" s="198">
        <v>1.0486111111111111E-2</v>
      </c>
    </row>
    <row r="16" spans="1:15" ht="12.75" x14ac:dyDescent="0.2">
      <c r="A16" s="128">
        <v>8</v>
      </c>
      <c r="B16" s="170"/>
      <c r="C16" s="133" t="e">
        <f t="shared" si="0"/>
        <v>#N/A</v>
      </c>
      <c r="D16" s="134" t="e">
        <f t="shared" si="1"/>
        <v>#N/A</v>
      </c>
      <c r="E16" s="135">
        <v>2</v>
      </c>
      <c r="F16" s="127"/>
      <c r="G16" s="207">
        <v>14</v>
      </c>
      <c r="H16" s="170"/>
      <c r="I16" s="201">
        <v>8.7384259259259255E-3</v>
      </c>
      <c r="J16" s="129">
        <v>88</v>
      </c>
      <c r="K16" s="130" t="e">
        <f t="shared" si="2"/>
        <v>#DIV/0!</v>
      </c>
      <c r="L16" s="131"/>
      <c r="M16" s="196">
        <v>14</v>
      </c>
      <c r="N16" s="197"/>
      <c r="O16" s="198">
        <v>1.0497685185185186E-2</v>
      </c>
    </row>
    <row r="17" spans="1:16" ht="12.75" x14ac:dyDescent="0.2">
      <c r="A17" s="137">
        <v>9</v>
      </c>
      <c r="B17" s="168"/>
      <c r="C17" s="124" t="e">
        <f t="shared" si="0"/>
        <v>#N/A</v>
      </c>
      <c r="D17" s="125" t="e">
        <f t="shared" si="1"/>
        <v>#N/A</v>
      </c>
      <c r="E17" s="126">
        <v>3</v>
      </c>
      <c r="F17" s="136"/>
      <c r="G17" s="207">
        <v>15</v>
      </c>
      <c r="H17" s="170"/>
      <c r="I17" s="201">
        <v>8.7962962962962968E-3</v>
      </c>
      <c r="J17" s="129">
        <v>87</v>
      </c>
      <c r="K17" s="130" t="e">
        <f t="shared" si="2"/>
        <v>#DIV/0!</v>
      </c>
      <c r="L17" s="131"/>
      <c r="M17" s="196">
        <v>15</v>
      </c>
      <c r="N17" s="197"/>
      <c r="O17" s="198">
        <v>1.0625000000000001E-2</v>
      </c>
    </row>
    <row r="18" spans="1:16" ht="12.75" x14ac:dyDescent="0.2">
      <c r="A18" s="128">
        <v>10</v>
      </c>
      <c r="B18" s="170"/>
      <c r="C18" s="133" t="e">
        <f t="shared" si="0"/>
        <v>#N/A</v>
      </c>
      <c r="D18" s="134" t="e">
        <f t="shared" si="1"/>
        <v>#N/A</v>
      </c>
      <c r="E18" s="135">
        <v>3</v>
      </c>
      <c r="F18" s="136"/>
      <c r="G18" s="207">
        <v>16</v>
      </c>
      <c r="H18" s="170"/>
      <c r="I18" s="201">
        <v>9.0046296296296298E-3</v>
      </c>
      <c r="J18" s="129">
        <v>86</v>
      </c>
      <c r="K18" s="130" t="e">
        <f t="shared" si="2"/>
        <v>#DIV/0!</v>
      </c>
      <c r="L18" s="131"/>
      <c r="M18" s="196">
        <v>16</v>
      </c>
      <c r="N18" s="197"/>
      <c r="O18" s="198">
        <v>1.0706018518518517E-2</v>
      </c>
    </row>
    <row r="19" spans="1:16" ht="12.75" x14ac:dyDescent="0.2">
      <c r="A19" s="128">
        <v>1</v>
      </c>
      <c r="B19" s="170"/>
      <c r="C19" s="133" t="e">
        <f t="shared" si="0"/>
        <v>#N/A</v>
      </c>
      <c r="D19" s="134" t="e">
        <f t="shared" si="1"/>
        <v>#N/A</v>
      </c>
      <c r="E19" s="135">
        <v>3</v>
      </c>
      <c r="F19" s="136"/>
      <c r="G19" s="207">
        <v>17</v>
      </c>
      <c r="H19" s="170"/>
      <c r="I19" s="201">
        <v>9.1782407407407403E-3</v>
      </c>
      <c r="J19" s="129">
        <v>85</v>
      </c>
      <c r="K19" s="130" t="e">
        <f t="shared" si="2"/>
        <v>#DIV/0!</v>
      </c>
      <c r="L19" s="131"/>
      <c r="M19" s="196">
        <v>17</v>
      </c>
      <c r="N19" s="197"/>
      <c r="O19" s="198">
        <v>1.0775462962962964E-2</v>
      </c>
    </row>
    <row r="20" spans="1:16" ht="12.75" x14ac:dyDescent="0.2">
      <c r="A20" s="128">
        <v>2</v>
      </c>
      <c r="B20" s="170"/>
      <c r="C20" s="133" t="e">
        <f t="shared" si="0"/>
        <v>#N/A</v>
      </c>
      <c r="D20" s="134" t="e">
        <f t="shared" si="1"/>
        <v>#N/A</v>
      </c>
      <c r="E20" s="135">
        <v>3</v>
      </c>
      <c r="F20" s="143"/>
      <c r="G20" s="207">
        <v>18</v>
      </c>
      <c r="H20" s="170"/>
      <c r="I20" s="201">
        <v>9.3287037037037036E-3</v>
      </c>
      <c r="J20" s="129">
        <v>84</v>
      </c>
      <c r="K20" s="130" t="e">
        <f t="shared" si="2"/>
        <v>#DIV/0!</v>
      </c>
      <c r="L20" s="131"/>
      <c r="M20" s="196">
        <v>18</v>
      </c>
      <c r="N20" s="197"/>
      <c r="O20" s="198">
        <v>1.0787037037037038E-2</v>
      </c>
    </row>
    <row r="21" spans="1:16" ht="12.75" x14ac:dyDescent="0.2">
      <c r="A21" s="128">
        <v>3</v>
      </c>
      <c r="B21" s="170"/>
      <c r="C21" s="133" t="e">
        <f t="shared" si="0"/>
        <v>#N/A</v>
      </c>
      <c r="D21" s="134" t="e">
        <f t="shared" si="1"/>
        <v>#N/A</v>
      </c>
      <c r="E21" s="142">
        <v>3</v>
      </c>
      <c r="F21" s="144"/>
      <c r="G21" s="207">
        <v>19</v>
      </c>
      <c r="H21" s="170"/>
      <c r="I21" s="201">
        <v>9.3518518518518525E-3</v>
      </c>
      <c r="J21" s="129">
        <v>83</v>
      </c>
      <c r="K21" s="130" t="e">
        <f t="shared" si="2"/>
        <v>#DIV/0!</v>
      </c>
      <c r="L21" s="131"/>
      <c r="M21" s="196">
        <v>19</v>
      </c>
      <c r="N21" s="197"/>
      <c r="O21" s="198">
        <v>1.0844907407407407E-2</v>
      </c>
    </row>
    <row r="22" spans="1:16" ht="12.75" customHeight="1" x14ac:dyDescent="0.2">
      <c r="A22" s="128">
        <v>4</v>
      </c>
      <c r="B22" s="170"/>
      <c r="C22" s="133" t="e">
        <f t="shared" si="0"/>
        <v>#N/A</v>
      </c>
      <c r="D22" s="134" t="e">
        <f t="shared" si="1"/>
        <v>#N/A</v>
      </c>
      <c r="E22" s="142">
        <v>3</v>
      </c>
      <c r="F22" s="144"/>
      <c r="G22" s="207">
        <v>20</v>
      </c>
      <c r="H22" s="170"/>
      <c r="I22" s="201">
        <v>9.3634259259259261E-3</v>
      </c>
      <c r="J22" s="129">
        <v>82</v>
      </c>
      <c r="K22" s="130" t="e">
        <f t="shared" si="2"/>
        <v>#DIV/0!</v>
      </c>
      <c r="L22" s="131"/>
      <c r="M22" s="196">
        <v>20</v>
      </c>
      <c r="N22" s="197"/>
      <c r="O22" s="198">
        <v>1.113425925925926E-2</v>
      </c>
    </row>
    <row r="23" spans="1:16" ht="12.75" x14ac:dyDescent="0.2">
      <c r="A23" s="128">
        <v>5</v>
      </c>
      <c r="B23" s="170"/>
      <c r="C23" s="133" t="e">
        <f t="shared" si="0"/>
        <v>#N/A</v>
      </c>
      <c r="D23" s="134" t="e">
        <f t="shared" si="1"/>
        <v>#N/A</v>
      </c>
      <c r="E23" s="142">
        <v>3</v>
      </c>
      <c r="F23" s="144"/>
      <c r="G23" s="207">
        <v>21</v>
      </c>
      <c r="H23" s="170"/>
      <c r="I23" s="201">
        <v>9.3634259259259261E-3</v>
      </c>
      <c r="J23" s="129">
        <v>81</v>
      </c>
      <c r="K23" s="130" t="e">
        <f t="shared" si="2"/>
        <v>#DIV/0!</v>
      </c>
      <c r="L23" s="131"/>
      <c r="M23" s="196">
        <v>21</v>
      </c>
      <c r="N23" s="197"/>
      <c r="O23" s="198">
        <v>1.1157407407407408E-2</v>
      </c>
    </row>
    <row r="24" spans="1:16" ht="12.75" x14ac:dyDescent="0.2">
      <c r="A24" s="138">
        <v>6</v>
      </c>
      <c r="B24" s="173"/>
      <c r="C24" s="139" t="e">
        <f t="shared" si="0"/>
        <v>#N/A</v>
      </c>
      <c r="D24" s="140" t="e">
        <f t="shared" si="1"/>
        <v>#N/A</v>
      </c>
      <c r="E24" s="147">
        <v>3</v>
      </c>
      <c r="F24" s="144"/>
      <c r="G24" s="207">
        <v>22</v>
      </c>
      <c r="H24" s="170"/>
      <c r="I24" s="201">
        <v>9.4212962962962957E-3</v>
      </c>
      <c r="J24" s="129">
        <v>80</v>
      </c>
      <c r="K24" s="130" t="e">
        <f t="shared" si="2"/>
        <v>#DIV/0!</v>
      </c>
      <c r="L24" s="131"/>
      <c r="M24" s="196">
        <v>22</v>
      </c>
      <c r="N24" s="197"/>
      <c r="O24" s="198">
        <v>1.1226851851851854E-2</v>
      </c>
    </row>
    <row r="25" spans="1:16" ht="12.75" x14ac:dyDescent="0.2">
      <c r="A25" s="137">
        <v>7</v>
      </c>
      <c r="B25" s="168"/>
      <c r="C25" s="124" t="e">
        <f t="shared" si="0"/>
        <v>#N/A</v>
      </c>
      <c r="D25" s="125" t="e">
        <f t="shared" si="1"/>
        <v>#N/A</v>
      </c>
      <c r="E25" s="145">
        <v>4</v>
      </c>
      <c r="F25" s="144"/>
      <c r="G25" s="207">
        <v>23</v>
      </c>
      <c r="H25" s="170"/>
      <c r="I25" s="201">
        <v>9.432870370370371E-3</v>
      </c>
      <c r="J25" s="129">
        <v>79</v>
      </c>
      <c r="K25" s="130" t="e">
        <f t="shared" si="2"/>
        <v>#DIV/0!</v>
      </c>
      <c r="L25" s="131"/>
      <c r="M25" s="196">
        <v>23</v>
      </c>
      <c r="N25" s="197"/>
      <c r="O25" s="198">
        <v>1.1319444444444444E-2</v>
      </c>
    </row>
    <row r="26" spans="1:16" ht="12.75" x14ac:dyDescent="0.2">
      <c r="A26" s="128">
        <v>1</v>
      </c>
      <c r="B26" s="170"/>
      <c r="C26" s="133" t="e">
        <f t="shared" si="0"/>
        <v>#N/A</v>
      </c>
      <c r="D26" s="134" t="e">
        <f t="shared" si="1"/>
        <v>#N/A</v>
      </c>
      <c r="E26" s="142">
        <v>4</v>
      </c>
      <c r="F26" s="144"/>
      <c r="G26" s="207">
        <v>24</v>
      </c>
      <c r="H26" s="170"/>
      <c r="I26" s="201">
        <v>9.479166666666667E-3</v>
      </c>
      <c r="J26" s="129">
        <v>78</v>
      </c>
      <c r="K26" s="130" t="e">
        <f t="shared" si="2"/>
        <v>#DIV/0!</v>
      </c>
      <c r="L26" s="131"/>
      <c r="M26" s="196">
        <v>24</v>
      </c>
      <c r="N26" s="197"/>
      <c r="O26" s="198">
        <v>1.1585648148148149E-2</v>
      </c>
    </row>
    <row r="27" spans="1:16" ht="12.75" x14ac:dyDescent="0.2">
      <c r="A27" s="128">
        <v>2</v>
      </c>
      <c r="B27" s="170"/>
      <c r="C27" s="133" t="e">
        <f t="shared" si="0"/>
        <v>#N/A</v>
      </c>
      <c r="D27" s="134" t="e">
        <f t="shared" si="1"/>
        <v>#N/A</v>
      </c>
      <c r="E27" s="142">
        <v>4</v>
      </c>
      <c r="F27" s="144"/>
      <c r="G27" s="207">
        <v>25</v>
      </c>
      <c r="H27" s="170"/>
      <c r="I27" s="201">
        <v>9.4907407407407406E-3</v>
      </c>
      <c r="J27" s="129">
        <v>77</v>
      </c>
      <c r="K27" s="130" t="e">
        <f t="shared" si="2"/>
        <v>#DIV/0!</v>
      </c>
      <c r="L27" s="131"/>
      <c r="M27" s="196">
        <v>25</v>
      </c>
      <c r="N27" s="197"/>
      <c r="O27" s="198">
        <v>1.1631944444444445E-2</v>
      </c>
    </row>
    <row r="28" spans="1:16" ht="12.75" x14ac:dyDescent="0.2">
      <c r="A28" s="128">
        <v>3</v>
      </c>
      <c r="B28" s="170"/>
      <c r="C28" s="133" t="e">
        <f t="shared" si="0"/>
        <v>#N/A</v>
      </c>
      <c r="D28" s="134" t="e">
        <f t="shared" si="1"/>
        <v>#N/A</v>
      </c>
      <c r="E28" s="142">
        <v>4</v>
      </c>
      <c r="F28" s="144"/>
      <c r="G28" s="207">
        <v>26</v>
      </c>
      <c r="H28" s="170"/>
      <c r="I28" s="201">
        <v>9.4907407407407406E-3</v>
      </c>
      <c r="J28" s="129">
        <v>76</v>
      </c>
      <c r="K28" s="130" t="e">
        <f t="shared" si="2"/>
        <v>#DIV/0!</v>
      </c>
      <c r="L28" s="131"/>
      <c r="M28" s="196">
        <v>26</v>
      </c>
      <c r="N28" s="197"/>
      <c r="O28" s="198">
        <v>1.1921296296296298E-2</v>
      </c>
    </row>
    <row r="29" spans="1:16" ht="12.75" x14ac:dyDescent="0.2">
      <c r="A29" s="132">
        <v>4</v>
      </c>
      <c r="B29" s="170"/>
      <c r="C29" s="133" t="e">
        <f t="shared" si="0"/>
        <v>#N/A</v>
      </c>
      <c r="D29" s="134" t="e">
        <f t="shared" si="1"/>
        <v>#N/A</v>
      </c>
      <c r="E29" s="142">
        <v>4</v>
      </c>
      <c r="F29" s="144"/>
      <c r="G29" s="207">
        <v>27</v>
      </c>
      <c r="H29" s="170"/>
      <c r="I29" s="201">
        <v>9.5023148148148159E-3</v>
      </c>
      <c r="J29" s="129">
        <v>75</v>
      </c>
      <c r="K29" s="130" t="e">
        <f t="shared" si="2"/>
        <v>#DIV/0!</v>
      </c>
      <c r="L29" s="131"/>
      <c r="M29" s="196">
        <v>27</v>
      </c>
      <c r="N29" s="196"/>
      <c r="O29" s="198">
        <v>1.2118055555555556E-2</v>
      </c>
    </row>
    <row r="30" spans="1:16" ht="12.75" x14ac:dyDescent="0.2">
      <c r="A30" s="128">
        <v>5</v>
      </c>
      <c r="B30" s="170"/>
      <c r="C30" s="133" t="e">
        <f t="shared" si="0"/>
        <v>#N/A</v>
      </c>
      <c r="D30" s="134" t="e">
        <f t="shared" si="1"/>
        <v>#N/A</v>
      </c>
      <c r="E30" s="142">
        <v>4</v>
      </c>
      <c r="F30" s="144"/>
      <c r="G30" s="207">
        <v>28</v>
      </c>
      <c r="H30" s="170"/>
      <c r="I30" s="201">
        <v>9.5370370370370366E-3</v>
      </c>
      <c r="J30" s="129">
        <v>74</v>
      </c>
      <c r="K30" s="130" t="e">
        <f t="shared" si="2"/>
        <v>#DIV/0!</v>
      </c>
      <c r="L30" s="131"/>
      <c r="M30" s="196">
        <v>28</v>
      </c>
      <c r="N30" s="196"/>
      <c r="O30" s="198">
        <v>1.2164351851851852E-2</v>
      </c>
    </row>
    <row r="31" spans="1:16" ht="12.75" x14ac:dyDescent="0.2">
      <c r="A31" s="128">
        <v>6</v>
      </c>
      <c r="B31" s="170"/>
      <c r="C31" s="133" t="e">
        <f t="shared" si="0"/>
        <v>#N/A</v>
      </c>
      <c r="D31" s="134" t="e">
        <f t="shared" si="1"/>
        <v>#N/A</v>
      </c>
      <c r="E31" s="142">
        <v>4</v>
      </c>
      <c r="F31" s="143"/>
      <c r="G31" s="207">
        <v>29</v>
      </c>
      <c r="H31" s="170"/>
      <c r="I31" s="201">
        <v>9.571759259259259E-3</v>
      </c>
      <c r="J31" s="129">
        <v>73</v>
      </c>
      <c r="K31" s="130" t="e">
        <f t="shared" si="2"/>
        <v>#DIV/0!</v>
      </c>
      <c r="L31" s="131"/>
      <c r="M31" s="196">
        <v>29</v>
      </c>
      <c r="N31" s="196"/>
      <c r="O31" s="198">
        <v>1.2280092592592592E-2</v>
      </c>
      <c r="P31" s="122"/>
    </row>
    <row r="32" spans="1:16" ht="12.75" x14ac:dyDescent="0.2">
      <c r="A32" s="132">
        <v>7</v>
      </c>
      <c r="B32" s="170"/>
      <c r="C32" s="133" t="e">
        <f t="shared" si="0"/>
        <v>#N/A</v>
      </c>
      <c r="D32" s="134" t="e">
        <f t="shared" si="1"/>
        <v>#N/A</v>
      </c>
      <c r="E32" s="142">
        <v>4</v>
      </c>
      <c r="F32" s="144"/>
      <c r="G32" s="207">
        <v>30</v>
      </c>
      <c r="H32" s="170"/>
      <c r="I32" s="201">
        <v>9.6412037037037039E-3</v>
      </c>
      <c r="J32" s="129">
        <v>72</v>
      </c>
      <c r="K32" s="130" t="e">
        <f t="shared" si="2"/>
        <v>#DIV/0!</v>
      </c>
      <c r="L32" s="131"/>
      <c r="M32" s="196">
        <v>30</v>
      </c>
      <c r="N32" s="196"/>
      <c r="O32" s="198">
        <v>1.255787037037037E-2</v>
      </c>
      <c r="P32" s="122"/>
    </row>
    <row r="33" spans="1:15" ht="12.75" customHeight="1" x14ac:dyDescent="0.2">
      <c r="A33" s="146">
        <v>8</v>
      </c>
      <c r="B33" s="3"/>
      <c r="C33" s="139" t="e">
        <f t="shared" si="0"/>
        <v>#N/A</v>
      </c>
      <c r="D33" s="140" t="e">
        <f t="shared" si="1"/>
        <v>#N/A</v>
      </c>
      <c r="E33" s="147">
        <v>4</v>
      </c>
      <c r="F33" s="144"/>
      <c r="G33" s="207">
        <v>31</v>
      </c>
      <c r="H33" s="170"/>
      <c r="I33" s="201">
        <v>9.7337962962962977E-3</v>
      </c>
      <c r="J33" s="129">
        <v>71</v>
      </c>
      <c r="K33" s="130" t="e">
        <f t="shared" si="2"/>
        <v>#DIV/0!</v>
      </c>
      <c r="L33" s="131"/>
      <c r="M33" s="196">
        <v>31</v>
      </c>
      <c r="N33" s="196"/>
      <c r="O33" s="198">
        <v>1.2789351851851852E-2</v>
      </c>
    </row>
    <row r="34" spans="1:15" ht="12.75" customHeight="1" x14ac:dyDescent="0.2">
      <c r="A34" s="137">
        <v>1</v>
      </c>
      <c r="B34" s="168"/>
      <c r="C34" s="124" t="e">
        <f t="shared" si="0"/>
        <v>#N/A</v>
      </c>
      <c r="D34" s="125" t="e">
        <f t="shared" si="1"/>
        <v>#N/A</v>
      </c>
      <c r="E34" s="145">
        <v>5</v>
      </c>
      <c r="F34" s="144"/>
      <c r="G34" s="207">
        <v>32</v>
      </c>
      <c r="H34" s="170"/>
      <c r="I34" s="201">
        <v>9.8379629629629633E-3</v>
      </c>
      <c r="J34" s="129">
        <v>70</v>
      </c>
      <c r="K34" s="130" t="e">
        <f t="shared" si="2"/>
        <v>#DIV/0!</v>
      </c>
      <c r="L34" s="131"/>
      <c r="M34" s="196">
        <v>32</v>
      </c>
      <c r="N34" s="196"/>
      <c r="O34" s="198">
        <v>1.2800925925925926E-2</v>
      </c>
    </row>
    <row r="35" spans="1:15" ht="12.75" customHeight="1" x14ac:dyDescent="0.2">
      <c r="A35" s="128">
        <v>2</v>
      </c>
      <c r="B35" s="170"/>
      <c r="C35" s="133" t="e">
        <f t="shared" si="0"/>
        <v>#N/A</v>
      </c>
      <c r="D35" s="134" t="e">
        <f t="shared" si="1"/>
        <v>#N/A</v>
      </c>
      <c r="E35" s="142">
        <v>5</v>
      </c>
      <c r="F35" s="144"/>
      <c r="G35" s="207">
        <v>33</v>
      </c>
      <c r="H35" s="170"/>
      <c r="I35" s="201">
        <v>9.9884259259259266E-3</v>
      </c>
      <c r="J35" s="129">
        <v>69</v>
      </c>
      <c r="K35" s="130" t="e">
        <f t="shared" si="2"/>
        <v>#DIV/0!</v>
      </c>
      <c r="L35" s="131"/>
      <c r="M35" s="196">
        <v>33</v>
      </c>
      <c r="N35" s="196"/>
      <c r="O35" s="198">
        <v>1.3182870370370371E-2</v>
      </c>
    </row>
    <row r="36" spans="1:15" ht="12.75" customHeight="1" x14ac:dyDescent="0.2">
      <c r="A36" s="128">
        <v>3</v>
      </c>
      <c r="B36" s="170"/>
      <c r="C36" s="133" t="e">
        <f t="shared" si="0"/>
        <v>#N/A</v>
      </c>
      <c r="D36" s="134" t="e">
        <f t="shared" si="1"/>
        <v>#N/A</v>
      </c>
      <c r="E36" s="142">
        <v>5</v>
      </c>
      <c r="F36" s="144"/>
      <c r="G36" s="207">
        <v>34</v>
      </c>
      <c r="H36" s="170"/>
      <c r="I36" s="201">
        <v>0.01</v>
      </c>
      <c r="J36" s="129">
        <v>68</v>
      </c>
      <c r="K36" s="130" t="e">
        <f t="shared" si="2"/>
        <v>#DIV/0!</v>
      </c>
      <c r="L36" s="131"/>
      <c r="M36" s="196">
        <v>34</v>
      </c>
      <c r="N36" s="196"/>
      <c r="O36" s="198">
        <v>1.3738425925925926E-2</v>
      </c>
    </row>
    <row r="37" spans="1:15" ht="12.75" customHeight="1" x14ac:dyDescent="0.2">
      <c r="A37" s="128">
        <v>4</v>
      </c>
      <c r="B37" s="170"/>
      <c r="C37" s="133" t="e">
        <f t="shared" si="0"/>
        <v>#N/A</v>
      </c>
      <c r="D37" s="134" t="e">
        <f t="shared" si="1"/>
        <v>#N/A</v>
      </c>
      <c r="E37" s="142">
        <v>5</v>
      </c>
      <c r="F37" s="144"/>
      <c r="G37" s="207">
        <v>35</v>
      </c>
      <c r="H37" s="170"/>
      <c r="I37" s="201">
        <v>1.0011574074074074E-2</v>
      </c>
      <c r="J37" s="129">
        <v>67</v>
      </c>
      <c r="K37" s="130" t="e">
        <f t="shared" si="2"/>
        <v>#DIV/0!</v>
      </c>
      <c r="L37" s="131"/>
      <c r="M37" s="203"/>
      <c r="N37" s="204"/>
      <c r="O37" s="205"/>
    </row>
    <row r="38" spans="1:15" ht="12.75" customHeight="1" x14ac:dyDescent="0.2">
      <c r="A38" s="138">
        <v>5</v>
      </c>
      <c r="B38" s="173"/>
      <c r="C38" s="139" t="e">
        <f t="shared" si="0"/>
        <v>#N/A</v>
      </c>
      <c r="D38" s="140" t="e">
        <f t="shared" si="1"/>
        <v>#N/A</v>
      </c>
      <c r="E38" s="147">
        <v>5</v>
      </c>
      <c r="F38" s="144"/>
      <c r="G38" s="207">
        <v>36</v>
      </c>
      <c r="H38" s="170"/>
      <c r="I38" s="201">
        <v>1.0034722222222221E-2</v>
      </c>
      <c r="J38" s="129" t="s">
        <v>112</v>
      </c>
      <c r="K38" s="130" t="e">
        <f t="shared" si="2"/>
        <v>#DIV/0!</v>
      </c>
      <c r="L38" s="131"/>
      <c r="M38" s="203"/>
      <c r="N38" s="204"/>
      <c r="O38" s="205"/>
    </row>
    <row r="39" spans="1:15" ht="12.75" customHeight="1" x14ac:dyDescent="0.2">
      <c r="A39" s="137">
        <v>6</v>
      </c>
      <c r="B39" s="168"/>
      <c r="C39" s="124" t="e">
        <f t="shared" si="0"/>
        <v>#N/A</v>
      </c>
      <c r="D39" s="125" t="e">
        <f t="shared" si="1"/>
        <v>#N/A</v>
      </c>
      <c r="E39" s="145">
        <v>6</v>
      </c>
      <c r="F39" s="144"/>
      <c r="G39" s="207">
        <v>37</v>
      </c>
      <c r="H39" s="170"/>
      <c r="I39" s="201">
        <v>1.0046296296296296E-2</v>
      </c>
      <c r="J39" s="129">
        <v>66</v>
      </c>
      <c r="K39" s="130" t="e">
        <f t="shared" si="2"/>
        <v>#DIV/0!</v>
      </c>
      <c r="L39" s="131"/>
      <c r="M39" s="203"/>
      <c r="N39" s="204"/>
      <c r="O39" s="205"/>
    </row>
    <row r="40" spans="1:15" ht="12.75" customHeight="1" x14ac:dyDescent="0.2">
      <c r="A40" s="128">
        <v>1</v>
      </c>
      <c r="B40" s="170"/>
      <c r="C40" s="133" t="e">
        <f t="shared" si="0"/>
        <v>#N/A</v>
      </c>
      <c r="D40" s="134" t="e">
        <f t="shared" si="1"/>
        <v>#N/A</v>
      </c>
      <c r="E40" s="142">
        <v>6</v>
      </c>
      <c r="F40" s="144"/>
      <c r="G40" s="207">
        <v>38</v>
      </c>
      <c r="H40" s="2"/>
      <c r="I40" s="201">
        <v>1.0104166666666668E-2</v>
      </c>
      <c r="J40" s="129">
        <v>65</v>
      </c>
      <c r="K40" s="130" t="e">
        <f t="shared" si="2"/>
        <v>#DIV/0!</v>
      </c>
      <c r="L40" s="131"/>
      <c r="M40" s="203"/>
      <c r="N40" s="204"/>
      <c r="O40" s="205"/>
    </row>
    <row r="41" spans="1:15" ht="12.75" customHeight="1" x14ac:dyDescent="0.2">
      <c r="A41" s="128">
        <v>2</v>
      </c>
      <c r="B41" s="170"/>
      <c r="C41" s="133" t="e">
        <f t="shared" si="0"/>
        <v>#N/A</v>
      </c>
      <c r="D41" s="134" t="e">
        <f t="shared" si="1"/>
        <v>#N/A</v>
      </c>
      <c r="E41" s="142">
        <v>6</v>
      </c>
      <c r="F41" s="144"/>
      <c r="G41" s="207">
        <v>39</v>
      </c>
      <c r="H41" s="170"/>
      <c r="I41" s="201">
        <v>1.0115740740740741E-2</v>
      </c>
      <c r="J41" s="129">
        <v>64</v>
      </c>
      <c r="K41" s="130" t="e">
        <f t="shared" si="2"/>
        <v>#DIV/0!</v>
      </c>
      <c r="L41" s="131"/>
      <c r="M41" s="203"/>
      <c r="N41" s="204"/>
      <c r="O41" s="205"/>
    </row>
    <row r="42" spans="1:15" ht="12.75" customHeight="1" x14ac:dyDescent="0.2">
      <c r="A42" s="128">
        <v>3</v>
      </c>
      <c r="B42" s="170"/>
      <c r="C42" s="133" t="e">
        <f t="shared" si="0"/>
        <v>#N/A</v>
      </c>
      <c r="D42" s="134" t="e">
        <f t="shared" si="1"/>
        <v>#N/A</v>
      </c>
      <c r="E42" s="142">
        <v>6</v>
      </c>
      <c r="F42" s="143"/>
      <c r="G42" s="207">
        <v>40</v>
      </c>
      <c r="H42" s="170"/>
      <c r="I42" s="201">
        <v>1.0127314814814815E-2</v>
      </c>
      <c r="J42" s="129">
        <v>63</v>
      </c>
      <c r="K42" s="130" t="e">
        <f t="shared" si="2"/>
        <v>#DIV/0!</v>
      </c>
      <c r="L42" s="131"/>
      <c r="M42" s="203"/>
      <c r="N42" s="204"/>
      <c r="O42" s="205"/>
    </row>
    <row r="43" spans="1:15" ht="12.75" customHeight="1" x14ac:dyDescent="0.2">
      <c r="A43" s="128">
        <v>4</v>
      </c>
      <c r="B43" s="170"/>
      <c r="C43" s="133" t="e">
        <f t="shared" si="0"/>
        <v>#N/A</v>
      </c>
      <c r="D43" s="134" t="e">
        <f t="shared" si="1"/>
        <v>#N/A</v>
      </c>
      <c r="E43" s="142">
        <v>6</v>
      </c>
      <c r="F43" s="144"/>
      <c r="G43" s="207">
        <v>41</v>
      </c>
      <c r="H43" s="170"/>
      <c r="I43" s="201">
        <v>1.0393518518518519E-2</v>
      </c>
      <c r="J43" s="129">
        <v>62</v>
      </c>
      <c r="K43" s="130" t="e">
        <f t="shared" si="2"/>
        <v>#DIV/0!</v>
      </c>
      <c r="L43" s="131"/>
      <c r="M43" s="203"/>
      <c r="N43" s="204"/>
      <c r="O43" s="205"/>
    </row>
    <row r="44" spans="1:15" ht="12.75" customHeight="1" x14ac:dyDescent="0.2">
      <c r="A44" s="128">
        <v>5</v>
      </c>
      <c r="B44" s="170"/>
      <c r="C44" s="133" t="e">
        <f t="shared" si="0"/>
        <v>#N/A</v>
      </c>
      <c r="D44" s="134" t="e">
        <f t="shared" si="1"/>
        <v>#N/A</v>
      </c>
      <c r="E44" s="142">
        <v>6</v>
      </c>
      <c r="F44" s="144"/>
      <c r="G44" s="207">
        <v>42</v>
      </c>
      <c r="H44" s="170"/>
      <c r="I44" s="201">
        <v>1.0474537037037037E-2</v>
      </c>
      <c r="J44" s="129">
        <v>61</v>
      </c>
      <c r="K44" s="130" t="e">
        <f t="shared" si="2"/>
        <v>#DIV/0!</v>
      </c>
      <c r="L44" s="131"/>
      <c r="M44" s="203"/>
      <c r="N44" s="204"/>
      <c r="O44" s="205"/>
    </row>
    <row r="45" spans="1:15" ht="12.75" customHeight="1" x14ac:dyDescent="0.2">
      <c r="A45" s="128">
        <v>6</v>
      </c>
      <c r="B45" s="2"/>
      <c r="C45" s="133" t="e">
        <f t="shared" si="0"/>
        <v>#N/A</v>
      </c>
      <c r="D45" s="134" t="e">
        <f t="shared" si="1"/>
        <v>#N/A</v>
      </c>
      <c r="E45" s="142">
        <v>6</v>
      </c>
      <c r="F45" s="144"/>
      <c r="G45" s="207">
        <v>43</v>
      </c>
      <c r="H45" s="170"/>
      <c r="I45" s="201">
        <v>1.0486111111111111E-2</v>
      </c>
      <c r="J45" s="129">
        <v>60</v>
      </c>
      <c r="K45" s="130" t="e">
        <f t="shared" si="2"/>
        <v>#DIV/0!</v>
      </c>
      <c r="L45" s="131"/>
      <c r="M45" s="203"/>
      <c r="N45" s="203"/>
      <c r="O45" s="205"/>
    </row>
    <row r="46" spans="1:15" ht="12.75" customHeight="1" x14ac:dyDescent="0.2">
      <c r="A46" s="138">
        <v>7</v>
      </c>
      <c r="B46" s="3"/>
      <c r="C46" s="139" t="e">
        <f t="shared" si="0"/>
        <v>#N/A</v>
      </c>
      <c r="D46" s="140" t="e">
        <f t="shared" si="1"/>
        <v>#N/A</v>
      </c>
      <c r="E46" s="147">
        <v>6</v>
      </c>
      <c r="F46" s="144"/>
      <c r="G46" s="207">
        <v>44</v>
      </c>
      <c r="H46" s="170"/>
      <c r="I46" s="201">
        <v>1.0497685185185186E-2</v>
      </c>
      <c r="J46" s="129">
        <v>59</v>
      </c>
      <c r="K46" s="130" t="e">
        <f t="shared" si="2"/>
        <v>#DIV/0!</v>
      </c>
      <c r="L46" s="131"/>
      <c r="M46" s="203"/>
      <c r="N46" s="203"/>
      <c r="O46" s="203"/>
    </row>
    <row r="47" spans="1:15" ht="13.5" customHeight="1" x14ac:dyDescent="0.2">
      <c r="A47" s="137">
        <v>1</v>
      </c>
      <c r="B47" s="168"/>
      <c r="C47" s="124" t="e">
        <f t="shared" si="0"/>
        <v>#N/A</v>
      </c>
      <c r="D47" s="125" t="e">
        <f t="shared" si="1"/>
        <v>#N/A</v>
      </c>
      <c r="E47" s="145">
        <v>7</v>
      </c>
      <c r="F47" s="144"/>
      <c r="G47" s="207">
        <v>45</v>
      </c>
      <c r="H47" s="170"/>
      <c r="I47" s="201">
        <v>1.0625000000000001E-2</v>
      </c>
      <c r="J47" s="129">
        <v>58</v>
      </c>
      <c r="K47" s="130" t="e">
        <f t="shared" si="2"/>
        <v>#DIV/0!</v>
      </c>
      <c r="L47" s="131"/>
      <c r="M47" s="203"/>
      <c r="N47" s="203"/>
      <c r="O47" s="203"/>
    </row>
    <row r="48" spans="1:15" ht="12.75" customHeight="1" x14ac:dyDescent="0.2">
      <c r="A48" s="128">
        <v>2</v>
      </c>
      <c r="B48" s="170"/>
      <c r="C48" s="133" t="e">
        <f t="shared" si="0"/>
        <v>#N/A</v>
      </c>
      <c r="D48" s="134" t="e">
        <f t="shared" si="1"/>
        <v>#N/A</v>
      </c>
      <c r="E48" s="142">
        <v>7</v>
      </c>
      <c r="F48" s="144"/>
      <c r="G48" s="207">
        <v>46</v>
      </c>
      <c r="H48" s="170"/>
      <c r="I48" s="201">
        <v>1.0706018518518517E-2</v>
      </c>
      <c r="J48" s="129">
        <v>57</v>
      </c>
      <c r="K48" s="130" t="e">
        <f t="shared" si="2"/>
        <v>#DIV/0!</v>
      </c>
      <c r="L48" s="131"/>
      <c r="M48" s="203"/>
      <c r="N48" s="203"/>
      <c r="O48" s="203"/>
    </row>
    <row r="49" spans="1:15" ht="12.75" customHeight="1" x14ac:dyDescent="0.2">
      <c r="A49" s="128">
        <v>3</v>
      </c>
      <c r="B49" s="170"/>
      <c r="C49" s="133" t="e">
        <f t="shared" si="0"/>
        <v>#N/A</v>
      </c>
      <c r="D49" s="134" t="e">
        <f t="shared" si="1"/>
        <v>#N/A</v>
      </c>
      <c r="E49" s="142">
        <v>7</v>
      </c>
      <c r="F49" s="143"/>
      <c r="G49" s="207">
        <v>47</v>
      </c>
      <c r="H49" s="170"/>
      <c r="I49" s="201">
        <v>1.0775462962962964E-2</v>
      </c>
      <c r="J49" s="129">
        <v>56</v>
      </c>
      <c r="K49" s="130" t="e">
        <f t="shared" si="2"/>
        <v>#DIV/0!</v>
      </c>
      <c r="L49" s="131"/>
      <c r="M49" s="203"/>
      <c r="N49" s="203"/>
      <c r="O49" s="203"/>
    </row>
    <row r="50" spans="1:15" ht="12.75" customHeight="1" x14ac:dyDescent="0.2">
      <c r="A50" s="128">
        <v>4</v>
      </c>
      <c r="B50" s="170"/>
      <c r="C50" s="133" t="e">
        <f t="shared" si="0"/>
        <v>#N/A</v>
      </c>
      <c r="D50" s="134" t="e">
        <f t="shared" si="1"/>
        <v>#N/A</v>
      </c>
      <c r="E50" s="142">
        <v>7</v>
      </c>
      <c r="F50" s="148"/>
      <c r="G50" s="207">
        <v>48</v>
      </c>
      <c r="H50" s="170"/>
      <c r="I50" s="201">
        <v>1.0787037037037038E-2</v>
      </c>
      <c r="J50" s="129">
        <v>55</v>
      </c>
      <c r="K50" s="130" t="e">
        <f t="shared" si="2"/>
        <v>#DIV/0!</v>
      </c>
      <c r="L50" s="131"/>
      <c r="M50" s="203"/>
      <c r="N50" s="203"/>
      <c r="O50" s="203"/>
    </row>
    <row r="51" spans="1:15" ht="12.75" customHeight="1" x14ac:dyDescent="0.2">
      <c r="A51" s="128">
        <v>5</v>
      </c>
      <c r="B51" s="170"/>
      <c r="C51" s="133" t="e">
        <f t="shared" si="0"/>
        <v>#N/A</v>
      </c>
      <c r="D51" s="134" t="e">
        <f t="shared" si="1"/>
        <v>#N/A</v>
      </c>
      <c r="E51" s="142">
        <v>7</v>
      </c>
      <c r="F51" s="148"/>
      <c r="G51" s="207">
        <v>49</v>
      </c>
      <c r="H51" s="170"/>
      <c r="I51" s="201">
        <v>1.0844907407407407E-2</v>
      </c>
      <c r="J51" s="129">
        <v>54</v>
      </c>
      <c r="K51" s="130" t="e">
        <f t="shared" si="2"/>
        <v>#DIV/0!</v>
      </c>
      <c r="L51" s="131"/>
      <c r="M51" s="203"/>
      <c r="N51" s="203"/>
      <c r="O51" s="203"/>
    </row>
    <row r="52" spans="1:15" ht="12.75" customHeight="1" x14ac:dyDescent="0.2">
      <c r="A52" s="128">
        <v>1</v>
      </c>
      <c r="B52" s="170"/>
      <c r="C52" s="133" t="e">
        <f t="shared" si="0"/>
        <v>#N/A</v>
      </c>
      <c r="D52" s="134" t="e">
        <f t="shared" si="1"/>
        <v>#N/A</v>
      </c>
      <c r="E52" s="142">
        <v>7</v>
      </c>
      <c r="F52" s="148"/>
      <c r="G52" s="207">
        <v>50</v>
      </c>
      <c r="H52" s="170"/>
      <c r="I52" s="201">
        <v>1.0983796296296297E-2</v>
      </c>
      <c r="J52" s="129">
        <v>53</v>
      </c>
      <c r="K52" s="130" t="e">
        <f t="shared" si="2"/>
        <v>#DIV/0!</v>
      </c>
      <c r="L52" s="131"/>
      <c r="M52" s="203"/>
      <c r="N52" s="203"/>
      <c r="O52" s="203"/>
    </row>
    <row r="53" spans="1:15" ht="12.75" customHeight="1" x14ac:dyDescent="0.2">
      <c r="A53" s="128">
        <v>2</v>
      </c>
      <c r="B53" s="208"/>
      <c r="C53" s="133" t="e">
        <f t="shared" si="0"/>
        <v>#N/A</v>
      </c>
      <c r="D53" s="134" t="e">
        <f t="shared" si="1"/>
        <v>#N/A</v>
      </c>
      <c r="E53" s="142">
        <v>7</v>
      </c>
      <c r="F53" s="149"/>
      <c r="G53" s="207">
        <v>51</v>
      </c>
      <c r="H53" s="170"/>
      <c r="I53" s="201">
        <v>1.113425925925926E-2</v>
      </c>
      <c r="J53" s="129">
        <v>52</v>
      </c>
      <c r="K53" s="130" t="e">
        <f t="shared" si="2"/>
        <v>#DIV/0!</v>
      </c>
      <c r="L53" s="131"/>
      <c r="M53" s="203"/>
      <c r="N53" s="203"/>
      <c r="O53" s="203"/>
    </row>
    <row r="54" spans="1:15" ht="12.75" customHeight="1" x14ac:dyDescent="0.2">
      <c r="A54" s="138">
        <v>3</v>
      </c>
      <c r="B54" s="173"/>
      <c r="C54" s="139" t="e">
        <f t="shared" si="0"/>
        <v>#N/A</v>
      </c>
      <c r="D54" s="140" t="e">
        <f t="shared" si="1"/>
        <v>#N/A</v>
      </c>
      <c r="E54" s="147">
        <v>7</v>
      </c>
      <c r="F54" s="149"/>
      <c r="G54" s="207">
        <v>52</v>
      </c>
      <c r="H54" s="170"/>
      <c r="I54" s="201">
        <v>1.1157407407407408E-2</v>
      </c>
      <c r="J54" s="129">
        <v>51</v>
      </c>
      <c r="K54" s="130" t="e">
        <f t="shared" si="2"/>
        <v>#DIV/0!</v>
      </c>
      <c r="L54" s="131"/>
      <c r="M54" s="203"/>
      <c r="N54" s="203"/>
      <c r="O54" s="203"/>
    </row>
    <row r="55" spans="1:15" ht="12.75" customHeight="1" x14ac:dyDescent="0.2">
      <c r="A55" s="137">
        <v>4</v>
      </c>
      <c r="B55" s="168"/>
      <c r="C55" s="124" t="e">
        <f t="shared" si="0"/>
        <v>#N/A</v>
      </c>
      <c r="D55" s="125" t="e">
        <f t="shared" si="1"/>
        <v>#N/A</v>
      </c>
      <c r="E55" s="145">
        <v>8</v>
      </c>
      <c r="F55" s="149"/>
      <c r="G55" s="207">
        <v>53</v>
      </c>
      <c r="H55" s="170"/>
      <c r="I55" s="201">
        <v>1.1226851851851854E-2</v>
      </c>
      <c r="J55" s="129">
        <v>50</v>
      </c>
      <c r="K55" s="130" t="e">
        <f t="shared" si="2"/>
        <v>#DIV/0!</v>
      </c>
      <c r="L55" s="131"/>
      <c r="M55" s="203"/>
      <c r="N55" s="203"/>
      <c r="O55" s="203"/>
    </row>
    <row r="56" spans="1:15" ht="12.75" x14ac:dyDescent="0.2">
      <c r="A56" s="128">
        <v>5</v>
      </c>
      <c r="B56" s="170"/>
      <c r="C56" s="133" t="e">
        <f t="shared" si="0"/>
        <v>#N/A</v>
      </c>
      <c r="D56" s="134" t="e">
        <f t="shared" si="1"/>
        <v>#N/A</v>
      </c>
      <c r="E56" s="142">
        <v>8</v>
      </c>
      <c r="G56" s="207">
        <v>54</v>
      </c>
      <c r="H56" s="170"/>
      <c r="I56" s="201">
        <v>1.1319444444444444E-2</v>
      </c>
      <c r="J56" s="129">
        <v>49</v>
      </c>
      <c r="K56" s="130" t="e">
        <f t="shared" si="2"/>
        <v>#DIV/0!</v>
      </c>
      <c r="L56" s="131"/>
      <c r="M56" s="31"/>
    </row>
    <row r="57" spans="1:15" ht="12.75" x14ac:dyDescent="0.2">
      <c r="A57" s="128">
        <v>6</v>
      </c>
      <c r="B57" s="170"/>
      <c r="C57" s="133" t="e">
        <f t="shared" si="0"/>
        <v>#N/A</v>
      </c>
      <c r="D57" s="134" t="e">
        <f t="shared" si="1"/>
        <v>#N/A</v>
      </c>
      <c r="E57" s="142">
        <v>8</v>
      </c>
      <c r="G57" s="207">
        <v>55</v>
      </c>
      <c r="H57" s="208"/>
      <c r="I57" s="201">
        <v>1.1446759259259261E-2</v>
      </c>
      <c r="J57" s="129">
        <v>48</v>
      </c>
      <c r="K57" s="130" t="e">
        <f t="shared" si="2"/>
        <v>#DIV/0!</v>
      </c>
      <c r="L57" s="131"/>
      <c r="M57" s="31"/>
    </row>
    <row r="58" spans="1:15" ht="12" customHeight="1" x14ac:dyDescent="0.2">
      <c r="A58" s="128">
        <v>7</v>
      </c>
      <c r="B58" s="170"/>
      <c r="C58" s="133" t="e">
        <f t="shared" si="0"/>
        <v>#N/A</v>
      </c>
      <c r="D58" s="134" t="e">
        <f t="shared" si="1"/>
        <v>#N/A</v>
      </c>
      <c r="E58" s="142">
        <v>8</v>
      </c>
      <c r="G58" s="207">
        <v>56</v>
      </c>
      <c r="H58" s="170"/>
      <c r="I58" s="201">
        <v>1.1539351851851851E-2</v>
      </c>
      <c r="J58" s="129">
        <v>47</v>
      </c>
      <c r="K58" s="130" t="e">
        <f t="shared" si="2"/>
        <v>#DIV/0!</v>
      </c>
      <c r="L58" s="131"/>
      <c r="M58" s="31"/>
    </row>
    <row r="59" spans="1:15" ht="12.75" x14ac:dyDescent="0.2">
      <c r="A59" s="128">
        <v>8</v>
      </c>
      <c r="B59" s="2"/>
      <c r="C59" s="133" t="e">
        <f t="shared" si="0"/>
        <v>#N/A</v>
      </c>
      <c r="D59" s="134" t="e">
        <f t="shared" si="1"/>
        <v>#N/A</v>
      </c>
      <c r="E59" s="142">
        <v>8</v>
      </c>
      <c r="G59" s="207">
        <v>57</v>
      </c>
      <c r="H59" s="2"/>
      <c r="I59" s="201">
        <v>1.1585648148148149E-2</v>
      </c>
      <c r="J59" s="129">
        <v>46</v>
      </c>
      <c r="K59" s="130" t="e">
        <f t="shared" si="2"/>
        <v>#DIV/0!</v>
      </c>
      <c r="L59" s="131"/>
      <c r="M59" s="31"/>
    </row>
    <row r="60" spans="1:15" ht="12.75" x14ac:dyDescent="0.2">
      <c r="A60" s="128">
        <v>1</v>
      </c>
      <c r="B60" s="170"/>
      <c r="C60" s="133" t="e">
        <f t="shared" si="0"/>
        <v>#N/A</v>
      </c>
      <c r="D60" s="134" t="e">
        <f t="shared" si="1"/>
        <v>#N/A</v>
      </c>
      <c r="E60" s="142">
        <v>8</v>
      </c>
      <c r="G60" s="207">
        <v>58</v>
      </c>
      <c r="H60" s="170"/>
      <c r="I60" s="201">
        <v>1.1631944444444445E-2</v>
      </c>
      <c r="J60" s="129">
        <v>45</v>
      </c>
      <c r="K60" s="130" t="e">
        <f t="shared" si="2"/>
        <v>#DIV/0!</v>
      </c>
      <c r="L60" s="131"/>
      <c r="M60" s="31"/>
    </row>
    <row r="61" spans="1:15" ht="12" customHeight="1" x14ac:dyDescent="0.2">
      <c r="A61" s="138">
        <v>2</v>
      </c>
      <c r="B61" s="173"/>
      <c r="C61" s="139" t="e">
        <f t="shared" si="0"/>
        <v>#N/A</v>
      </c>
      <c r="D61" s="140" t="e">
        <f t="shared" si="1"/>
        <v>#N/A</v>
      </c>
      <c r="E61" s="147">
        <v>8</v>
      </c>
      <c r="G61" s="207">
        <v>59</v>
      </c>
      <c r="H61" s="2"/>
      <c r="I61" s="201">
        <v>1.1921296296296298E-2</v>
      </c>
      <c r="J61" s="129">
        <v>44</v>
      </c>
      <c r="K61" s="130" t="e">
        <f t="shared" si="2"/>
        <v>#DIV/0!</v>
      </c>
      <c r="L61" s="131"/>
      <c r="M61" s="31"/>
    </row>
    <row r="62" spans="1:15" ht="12.75" x14ac:dyDescent="0.2">
      <c r="A62" s="128">
        <v>1</v>
      </c>
      <c r="B62" s="2"/>
      <c r="C62" s="133" t="e">
        <f t="shared" si="0"/>
        <v>#N/A</v>
      </c>
      <c r="D62" s="134" t="e">
        <f t="shared" si="1"/>
        <v>#N/A</v>
      </c>
      <c r="E62" s="142">
        <v>9</v>
      </c>
      <c r="G62" s="207">
        <v>60</v>
      </c>
      <c r="H62" s="170"/>
      <c r="I62" s="201">
        <v>1.2025462962962962E-2</v>
      </c>
      <c r="J62" s="129" t="s">
        <v>112</v>
      </c>
      <c r="K62" s="130" t="e">
        <f t="shared" si="2"/>
        <v>#DIV/0!</v>
      </c>
    </row>
    <row r="63" spans="1:15" ht="12.75" x14ac:dyDescent="0.2">
      <c r="A63" s="128">
        <v>2</v>
      </c>
      <c r="B63" s="2"/>
      <c r="C63" s="133" t="e">
        <f t="shared" si="0"/>
        <v>#N/A</v>
      </c>
      <c r="D63" s="134" t="e">
        <f t="shared" si="1"/>
        <v>#N/A</v>
      </c>
      <c r="E63" s="142">
        <v>9</v>
      </c>
      <c r="G63" s="207">
        <v>61</v>
      </c>
      <c r="H63" s="2"/>
      <c r="I63" s="201">
        <v>1.2118055555555556E-2</v>
      </c>
      <c r="J63" s="129">
        <v>43</v>
      </c>
      <c r="K63" s="130" t="e">
        <f t="shared" si="2"/>
        <v>#DIV/0!</v>
      </c>
    </row>
    <row r="64" spans="1:15" ht="12.75" x14ac:dyDescent="0.2">
      <c r="A64" s="128">
        <v>3</v>
      </c>
      <c r="B64" s="170"/>
      <c r="C64" s="133" t="e">
        <f t="shared" si="0"/>
        <v>#N/A</v>
      </c>
      <c r="D64" s="134" t="e">
        <f t="shared" si="1"/>
        <v>#N/A</v>
      </c>
      <c r="E64" s="142">
        <v>9</v>
      </c>
      <c r="G64" s="207">
        <v>62</v>
      </c>
      <c r="H64" s="170"/>
      <c r="I64" s="201">
        <v>1.2164351851851852E-2</v>
      </c>
      <c r="J64" s="129">
        <v>42</v>
      </c>
      <c r="K64" s="130" t="e">
        <f t="shared" si="2"/>
        <v>#DIV/0!</v>
      </c>
    </row>
    <row r="65" spans="1:11" ht="12.75" x14ac:dyDescent="0.2">
      <c r="A65" s="128">
        <v>4</v>
      </c>
      <c r="B65" s="170"/>
      <c r="C65" s="133" t="e">
        <f t="shared" si="0"/>
        <v>#N/A</v>
      </c>
      <c r="D65" s="134" t="e">
        <f t="shared" si="1"/>
        <v>#N/A</v>
      </c>
      <c r="E65" s="142">
        <v>9</v>
      </c>
      <c r="G65" s="207">
        <v>63</v>
      </c>
      <c r="H65" s="2"/>
      <c r="I65" s="201">
        <v>1.2280092592592592E-2</v>
      </c>
      <c r="J65" s="129">
        <v>41</v>
      </c>
      <c r="K65" s="130" t="e">
        <f t="shared" si="2"/>
        <v>#DIV/0!</v>
      </c>
    </row>
    <row r="66" spans="1:11" ht="12.75" x14ac:dyDescent="0.2">
      <c r="A66" s="128">
        <v>5</v>
      </c>
      <c r="B66" s="170"/>
      <c r="C66" s="133" t="e">
        <f>VLOOKUP($B66,$H$2:$J$71,2,FALSE)</f>
        <v>#N/A</v>
      </c>
      <c r="D66" s="134" t="e">
        <f>VLOOKUP($B66,$H$2:$J$71,3,FALSE)</f>
        <v>#N/A</v>
      </c>
      <c r="E66" s="142">
        <v>9</v>
      </c>
      <c r="G66" s="207">
        <v>64</v>
      </c>
      <c r="H66" s="170"/>
      <c r="I66" s="201">
        <v>1.255787037037037E-2</v>
      </c>
      <c r="J66" s="129">
        <v>40</v>
      </c>
      <c r="K66" s="130" t="e">
        <f t="shared" si="2"/>
        <v>#DIV/0!</v>
      </c>
    </row>
    <row r="67" spans="1:11" ht="12.75" x14ac:dyDescent="0.2">
      <c r="A67" s="214">
        <v>6</v>
      </c>
      <c r="B67" s="173"/>
      <c r="C67" s="139" t="e">
        <f>VLOOKUP($B67,$H$2:$J$72,2,FALSE)</f>
        <v>#N/A</v>
      </c>
      <c r="D67" s="140" t="e">
        <f>VLOOKUP($B67,$H$2:$J$72,3,FALSE)</f>
        <v>#N/A</v>
      </c>
      <c r="E67" s="147">
        <v>9</v>
      </c>
      <c r="G67" s="207">
        <v>65</v>
      </c>
      <c r="H67" s="2"/>
      <c r="I67" s="201">
        <v>1.2789351851851852E-2</v>
      </c>
      <c r="J67" s="129">
        <v>39</v>
      </c>
      <c r="K67" s="130" t="e">
        <f t="shared" si="2"/>
        <v>#DIV/0!</v>
      </c>
    </row>
    <row r="68" spans="1:11" ht="12.75" x14ac:dyDescent="0.2">
      <c r="G68" s="207">
        <v>66</v>
      </c>
      <c r="H68" s="170"/>
      <c r="I68" s="201">
        <v>1.2800925925925926E-2</v>
      </c>
      <c r="J68" s="129">
        <v>38</v>
      </c>
      <c r="K68" s="130" t="e">
        <f>I68/G$1</f>
        <v>#DIV/0!</v>
      </c>
    </row>
    <row r="69" spans="1:11" ht="12.75" x14ac:dyDescent="0.2">
      <c r="G69" s="207">
        <v>67</v>
      </c>
      <c r="H69" s="170"/>
      <c r="I69" s="201">
        <v>1.315972222222222E-2</v>
      </c>
      <c r="J69" s="129" t="s">
        <v>112</v>
      </c>
      <c r="K69" s="130" t="e">
        <f>I69/G$1</f>
        <v>#DIV/0!</v>
      </c>
    </row>
    <row r="70" spans="1:11" ht="12.75" x14ac:dyDescent="0.2">
      <c r="G70" s="207">
        <v>68</v>
      </c>
      <c r="H70" s="170"/>
      <c r="I70" s="201">
        <v>1.3182870370370371E-2</v>
      </c>
      <c r="J70" s="129">
        <v>37</v>
      </c>
      <c r="K70" s="130" t="e">
        <f>I70/G$1</f>
        <v>#DIV/0!</v>
      </c>
    </row>
    <row r="71" spans="1:11" ht="12.75" x14ac:dyDescent="0.2">
      <c r="G71" s="207">
        <v>69</v>
      </c>
      <c r="H71" s="170"/>
      <c r="I71" s="201">
        <v>1.3668981481481482E-2</v>
      </c>
      <c r="J71" s="129">
        <v>36</v>
      </c>
      <c r="K71" s="130" t="e">
        <f>I71/G$1</f>
        <v>#DIV/0!</v>
      </c>
    </row>
    <row r="72" spans="1:11" ht="12.75" x14ac:dyDescent="0.2">
      <c r="G72" s="215">
        <v>70</v>
      </c>
      <c r="H72" s="173"/>
      <c r="I72" s="202">
        <v>1.3738425925925926E-2</v>
      </c>
      <c r="J72" s="158">
        <v>35</v>
      </c>
      <c r="K72" s="159" t="e">
        <f>I72/G$1</f>
        <v>#DIV/0!</v>
      </c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R122"/>
  <sheetViews>
    <sheetView showGridLines="0" showZeros="0" tabSelected="1" workbookViewId="0">
      <selection activeCell="U23" sqref="U23"/>
    </sheetView>
  </sheetViews>
  <sheetFormatPr defaultColWidth="9.140625" defaultRowHeight="12" x14ac:dyDescent="0.2"/>
  <cols>
    <col min="1" max="1" width="4.28515625" style="19" bestFit="1" customWidth="1"/>
    <col min="2" max="2" width="17.85546875" style="21" customWidth="1"/>
    <col min="3" max="3" width="6.5703125" style="21" bestFit="1" customWidth="1"/>
    <col min="4" max="4" width="7.140625" style="21" bestFit="1" customWidth="1"/>
    <col min="5" max="5" width="5.42578125" style="19" customWidth="1"/>
    <col min="6" max="6" width="5.85546875" style="19" customWidth="1"/>
    <col min="7" max="7" width="5.42578125" style="19" customWidth="1"/>
    <col min="8" max="8" width="4" style="19" bestFit="1" customWidth="1"/>
    <col min="9" max="9" width="5.42578125" style="19" bestFit="1" customWidth="1"/>
    <col min="10" max="10" width="5.140625" style="19" customWidth="1"/>
    <col min="11" max="11" width="5" style="19" customWidth="1"/>
    <col min="12" max="12" width="5.42578125" style="19" bestFit="1" customWidth="1"/>
    <col min="13" max="13" width="4.42578125" style="19" customWidth="1"/>
    <col min="14" max="14" width="4.85546875" style="19" customWidth="1"/>
    <col min="15" max="15" width="7.7109375" style="28" customWidth="1"/>
    <col min="16" max="16" width="4.7109375" style="19" customWidth="1"/>
    <col min="17" max="17" width="1.7109375" style="21" customWidth="1"/>
    <col min="18" max="18" width="9.140625" style="41"/>
    <col min="19" max="16384" width="9.140625" style="21"/>
  </cols>
  <sheetData>
    <row r="1" spans="1:18" ht="16.5" customHeight="1" thickBot="1" x14ac:dyDescent="0.25">
      <c r="B1" s="20" t="s">
        <v>4</v>
      </c>
      <c r="F1" s="22" t="s">
        <v>89</v>
      </c>
    </row>
    <row r="2" spans="1:18" s="23" customFormat="1" ht="12.75" thickBot="1" x14ac:dyDescent="0.25">
      <c r="A2" s="29" t="s">
        <v>9</v>
      </c>
      <c r="B2" s="73" t="s">
        <v>8</v>
      </c>
      <c r="C2" s="73" t="s">
        <v>2</v>
      </c>
      <c r="D2" s="73" t="s">
        <v>3</v>
      </c>
      <c r="E2" s="73">
        <v>1</v>
      </c>
      <c r="F2" s="73">
        <v>2</v>
      </c>
      <c r="G2" s="73">
        <v>3</v>
      </c>
      <c r="H2" s="73">
        <v>4</v>
      </c>
      <c r="I2" s="73">
        <v>5</v>
      </c>
      <c r="J2" s="73">
        <v>6</v>
      </c>
      <c r="K2" s="73">
        <v>7</v>
      </c>
      <c r="L2" s="73">
        <v>8</v>
      </c>
      <c r="M2" s="73">
        <v>9</v>
      </c>
      <c r="N2" s="73">
        <v>10</v>
      </c>
      <c r="O2" s="29" t="s">
        <v>7</v>
      </c>
      <c r="P2" s="30"/>
      <c r="R2" s="42"/>
    </row>
    <row r="3" spans="1:18" ht="12.75" customHeight="1" x14ac:dyDescent="0.2">
      <c r="A3" s="220">
        <v>1</v>
      </c>
      <c r="B3" s="221" t="s">
        <v>87</v>
      </c>
      <c r="C3" s="219">
        <f t="shared" ref="C3:C34" si="0">COUNTIF(E3:N3,"&gt;0")</f>
        <v>6</v>
      </c>
      <c r="D3" s="219">
        <f>SUM(LARGE(E3:N3,{1,2,3,4,5,6}))</f>
        <v>589</v>
      </c>
      <c r="E3" s="222">
        <f>IF(ISERROR(VLOOKUP(B3,'Race 1'!$H$3:$J$95,3,FALSE)),0,VLOOKUP(B3,'Race 1'!$H$3:$J$95,3,FALSE))</f>
        <v>96</v>
      </c>
      <c r="F3" s="222">
        <f>IF(ISERROR(VLOOKUP(B3,'Race 2'!$H$3:$J$75,3,FALSE)),0,VLOOKUP(B3,'Race 2'!$H$3:$J$75,3,FALSE))</f>
        <v>96</v>
      </c>
      <c r="G3" s="222">
        <f>IF(ISERROR(VLOOKUP(B3,'Race 3'!$H$3:$L$105,3,FALSE)),0,VLOOKUP(B3,'Race 3'!$H$3:$L$105,3,FALSE))</f>
        <v>100</v>
      </c>
      <c r="H3" s="222">
        <f>IF(ISERROR(VLOOKUP(B3,'Race 4'!$H$3:$J$90,3,FALSE)),0,VLOOKUP(B3,'Race 4'!$H$3:$J$90,3,FALSE))</f>
        <v>99</v>
      </c>
      <c r="I3" s="219">
        <f>IF(ISERROR(VLOOKUP(B3,'Race 5'!$H$3:$J$74,3,FALSE)),0,VLOOKUP(B3,'Race 5'!$H$3:$J$74,3,FALSE))</f>
        <v>99</v>
      </c>
      <c r="J3" s="219">
        <f>IF(ISERROR(VLOOKUP(B3,'Race 6'!$H$3:$J$81,3,FALSE)),0,VLOOKUP(B3,'Race 6'!$H$3:$J$81,3,FALSE))</f>
        <v>99</v>
      </c>
      <c r="K3" s="219">
        <f>IF(ISERROR(VLOOKUP($B3,'Race 7'!H$3:J$88,3,FALSE)),0,VLOOKUP($B3,'Race 7'!H$3:J$88,3,FALSE))</f>
        <v>0</v>
      </c>
      <c r="L3" s="219">
        <f>IF(ISERROR(VLOOKUP($B3,'Race 8'!$H$3:$J$61,3,FALSE)),0,VLOOKUP($B3,'Race 8'!$H$3:$J$61,3,FALSE))</f>
        <v>0</v>
      </c>
      <c r="M3" s="219">
        <f>IF(ISERROR(VLOOKUP($B3,'Race 9'!$H$3:$J$71,3,FALSE)),0,VLOOKUP($B3,'Race 9'!$H$3:$J$71,3,FALSE))</f>
        <v>0</v>
      </c>
      <c r="N3" s="219">
        <f>IF(ISERROR(VLOOKUP($B3,'Race 10'!$H$3:$J$74,3,FALSE)),0,VLOOKUP($B3,'Race 10'!$H$3:$J$74,3,FALSE))</f>
        <v>0</v>
      </c>
      <c r="O3" s="334">
        <v>1</v>
      </c>
      <c r="P3" s="25">
        <v>1</v>
      </c>
    </row>
    <row r="4" spans="1:18" ht="12" customHeight="1" x14ac:dyDescent="0.2">
      <c r="A4" s="220">
        <v>2</v>
      </c>
      <c r="B4" s="221" t="s">
        <v>115</v>
      </c>
      <c r="C4" s="219">
        <f t="shared" si="0"/>
        <v>6</v>
      </c>
      <c r="D4" s="219">
        <f>SUM(LARGE(E4:N4,{1,2,3,4,5,6}))</f>
        <v>575</v>
      </c>
      <c r="E4" s="222">
        <f>IF(ISERROR(VLOOKUP(B4,'Race 1'!$H$3:$J$95,3,FALSE)),0,VLOOKUP(B4,'Race 1'!$H$3:$J$95,3,FALSE))</f>
        <v>95</v>
      </c>
      <c r="F4" s="222">
        <f>IF(ISERROR(VLOOKUP(B4,'Race 2'!$H$3:$J$75,3,FALSE)),0,VLOOKUP(B4,'Race 2'!$H$3:$J$75,3,FALSE))</f>
        <v>95</v>
      </c>
      <c r="G4" s="222">
        <f>IF(ISERROR(VLOOKUP(B4,'Race 3'!$H$3:$L$105,3,FALSE)),0,VLOOKUP(B4,'Race 3'!$H$3:$L$105,3,FALSE))</f>
        <v>97</v>
      </c>
      <c r="H4" s="222">
        <f>IF(ISERROR(VLOOKUP(B4,'Race 4'!$H$3:$J$90,3,FALSE)),0,VLOOKUP(B4,'Race 4'!$H$3:$J$90,3,FALSE))</f>
        <v>97</v>
      </c>
      <c r="I4" s="219">
        <f>IF(ISERROR(VLOOKUP(B4,'Race 5'!$H$3:$J$74,3,FALSE)),0,VLOOKUP(B4,'Race 5'!$H$3:$J$74,3,FALSE))</f>
        <v>94</v>
      </c>
      <c r="J4" s="219">
        <f>IF(ISERROR(VLOOKUP(B4,'Race 6'!$H$3:$J$81,3,FALSE)),0,VLOOKUP(B4,'Race 6'!$H$3:$J$81,3,FALSE))</f>
        <v>97</v>
      </c>
      <c r="K4" s="219">
        <f>IF(ISERROR(VLOOKUP($B4,'Race 7'!H$3:J$88,3,FALSE)),0,VLOOKUP($B4,'Race 7'!H$3:J$88,3,FALSE))</f>
        <v>0</v>
      </c>
      <c r="L4" s="219">
        <f>IF(ISERROR(VLOOKUP($B4,'Race 8'!$H$3:$J$61,3,FALSE)),0,VLOOKUP($B4,'Race 8'!$H$3:$J$61,3,FALSE))</f>
        <v>0</v>
      </c>
      <c r="M4" s="219">
        <f>IF(ISERROR(VLOOKUP($B4,'Race 9'!$H$3:$J$71,3,FALSE)),0,VLOOKUP($B4,'Race 9'!$H$3:$J$71,3,FALSE))</f>
        <v>0</v>
      </c>
      <c r="N4" s="219">
        <f>IF(ISERROR(VLOOKUP($B4,'Race 10'!$H$3:$J$74,3,FALSE)),0,VLOOKUP($B4,'Race 10'!$H$3:$J$74,3,FALSE))</f>
        <v>0</v>
      </c>
      <c r="O4" s="332"/>
      <c r="P4" s="25">
        <v>1</v>
      </c>
    </row>
    <row r="5" spans="1:18" x14ac:dyDescent="0.2">
      <c r="A5" s="220">
        <v>3</v>
      </c>
      <c r="B5" s="221" t="s">
        <v>96</v>
      </c>
      <c r="C5" s="219">
        <f t="shared" si="0"/>
        <v>6</v>
      </c>
      <c r="D5" s="219">
        <f>SUM(LARGE(E5:N5,{1,2,3,4,5,6}))</f>
        <v>548</v>
      </c>
      <c r="E5" s="222">
        <f>IF(ISERROR(VLOOKUP(B5,'Race 1'!$H$3:$J$95,3,FALSE)),0,VLOOKUP(B5,'Race 1'!$H$3:$J$95,3,FALSE))</f>
        <v>83</v>
      </c>
      <c r="F5" s="222">
        <f>IF(ISERROR(VLOOKUP(B5,'Race 2'!$H$3:$J$75,3,FALSE)),0,VLOOKUP(B5,'Race 2'!$H$3:$J$75,3,FALSE))</f>
        <v>93</v>
      </c>
      <c r="G5" s="222">
        <f>IF(ISERROR(VLOOKUP(B5,'Race 3'!$H$3:$L$105,3,FALSE)),0,VLOOKUP(B5,'Race 3'!$H$3:$L$105,3,FALSE))</f>
        <v>95</v>
      </c>
      <c r="H5" s="222">
        <f>IF(ISERROR(VLOOKUP(B5,'Race 4'!$H$3:$J$90,3,FALSE)),0,VLOOKUP(B5,'Race 4'!$H$3:$J$90,3,FALSE))</f>
        <v>91</v>
      </c>
      <c r="I5" s="219">
        <f>IF(ISERROR(VLOOKUP(B5,'Race 5'!$H$3:$J$74,3,FALSE)),0,VLOOKUP(B5,'Race 5'!$H$3:$J$74,3,FALSE))</f>
        <v>91</v>
      </c>
      <c r="J5" s="219">
        <f>IF(ISERROR(VLOOKUP(B5,'Race 6'!$H$3:$J$81,3,FALSE)),0,VLOOKUP(B5,'Race 6'!$H$3:$J$81,3,FALSE))</f>
        <v>95</v>
      </c>
      <c r="K5" s="219">
        <f>IF(ISERROR(VLOOKUP($B5,'Race 7'!H$3:J$88,3,FALSE)),0,VLOOKUP($B5,'Race 7'!H$3:J$88,3,FALSE))</f>
        <v>0</v>
      </c>
      <c r="L5" s="219">
        <f>IF(ISERROR(VLOOKUP($B5,'Race 8'!$H$3:$J$61,3,FALSE)),0,VLOOKUP($B5,'Race 8'!$H$3:$J$61,3,FALSE))</f>
        <v>0</v>
      </c>
      <c r="M5" s="219">
        <f>IF(ISERROR(VLOOKUP($B5,'Race 9'!$H$3:$J$71,3,FALSE)),0,VLOOKUP($B5,'Race 9'!$H$3:$J$71,3,FALSE))</f>
        <v>0</v>
      </c>
      <c r="N5" s="219">
        <f>IF(ISERROR(VLOOKUP($B5,'Race 10'!$H$3:$J$74,3,FALSE)),0,VLOOKUP($B5,'Race 10'!$H$3:$J$74,3,FALSE))</f>
        <v>0</v>
      </c>
      <c r="O5" s="332"/>
      <c r="P5" s="25">
        <v>1</v>
      </c>
    </row>
    <row r="6" spans="1:18" x14ac:dyDescent="0.2">
      <c r="A6" s="220">
        <v>4</v>
      </c>
      <c r="B6" s="221" t="s">
        <v>81</v>
      </c>
      <c r="C6" s="219">
        <f t="shared" si="0"/>
        <v>6</v>
      </c>
      <c r="D6" s="219">
        <f>SUM(LARGE(E6:N6,{1,2,3,4,5,6}))</f>
        <v>542</v>
      </c>
      <c r="E6" s="222">
        <f>IF(ISERROR(VLOOKUP(B6,'Race 1'!$H$3:$J$95,3,FALSE)),0,VLOOKUP(B6,'Race 1'!$H$3:$J$95,3,FALSE))</f>
        <v>84</v>
      </c>
      <c r="F6" s="222">
        <f>IF(ISERROR(VLOOKUP(B6,'Race 2'!$H$3:$J$75,3,FALSE)),0,VLOOKUP(B6,'Race 2'!$H$3:$J$75,3,FALSE))</f>
        <v>82</v>
      </c>
      <c r="G6" s="222">
        <f>IF(ISERROR(VLOOKUP(B6,'Race 3'!$H$3:$L$105,3,FALSE)),0,VLOOKUP(B6,'Race 3'!$H$3:$L$105,3,FALSE))</f>
        <v>89</v>
      </c>
      <c r="H6" s="222">
        <f>IF(ISERROR(VLOOKUP(B6,'Race 4'!$H$3:$J$90,3,FALSE)),0,VLOOKUP(B6,'Race 4'!$H$3:$J$90,3,FALSE))</f>
        <v>96</v>
      </c>
      <c r="I6" s="219">
        <f>IF(ISERROR(VLOOKUP(B6,'Race 5'!$H$3:$J$74,3,FALSE)),0,VLOOKUP(B6,'Race 5'!$H$3:$J$74,3,FALSE))</f>
        <v>95</v>
      </c>
      <c r="J6" s="219">
        <f>IF(ISERROR(VLOOKUP(B6,'Race 6'!$H$3:$J$81,3,FALSE)),0,VLOOKUP(B6,'Race 6'!$H$3:$J$81,3,FALSE))</f>
        <v>96</v>
      </c>
      <c r="K6" s="219">
        <f>IF(ISERROR(VLOOKUP($B6,'Race 7'!H$3:J$88,3,FALSE)),0,VLOOKUP($B6,'Race 7'!H$3:J$88,3,FALSE))</f>
        <v>0</v>
      </c>
      <c r="L6" s="219">
        <f>IF(ISERROR(VLOOKUP($B6,'Race 8'!$H$3:$J$61,3,FALSE)),0,VLOOKUP($B6,'Race 8'!$H$3:$J$61,3,FALSE))</f>
        <v>0</v>
      </c>
      <c r="M6" s="219">
        <f>IF(ISERROR(VLOOKUP($B6,'Race 9'!$H$3:$J$71,3,FALSE)),0,VLOOKUP($B6,'Race 9'!$H$3:$J$71,3,FALSE))</f>
        <v>0</v>
      </c>
      <c r="N6" s="219">
        <f>IF(ISERROR(VLOOKUP($B6,'Race 10'!$H$3:$J$74,3,FALSE)),0,VLOOKUP($B6,'Race 10'!$H$3:$J$74,3,FALSE))</f>
        <v>0</v>
      </c>
      <c r="O6" s="332"/>
      <c r="P6" s="25">
        <v>1</v>
      </c>
    </row>
    <row r="7" spans="1:18" x14ac:dyDescent="0.2">
      <c r="A7" s="220">
        <v>5</v>
      </c>
      <c r="B7" s="221" t="s">
        <v>124</v>
      </c>
      <c r="C7" s="219">
        <f t="shared" si="0"/>
        <v>4</v>
      </c>
      <c r="D7" s="219">
        <f>SUM(LARGE(E7:N7,{1,2,3,4,5,6}))</f>
        <v>392</v>
      </c>
      <c r="E7" s="222">
        <f>IF(ISERROR(VLOOKUP(B7,'Race 1'!$H$3:$J$95,3,FALSE)),0,VLOOKUP(B7,'Race 1'!$H$3:$J$95,3,FALSE))</f>
        <v>99</v>
      </c>
      <c r="F7" s="222">
        <f>IF(ISERROR(VLOOKUP(B7,'Race 2'!$H$3:$J$75,3,FALSE)),0,VLOOKUP(B7,'Race 2'!$H$3:$J$75,3,FALSE))</f>
        <v>100</v>
      </c>
      <c r="G7" s="222">
        <f>IF(ISERROR(VLOOKUP(B7,'Race 3'!$H$3:$L$105,3,FALSE)),0,VLOOKUP(B7,'Race 3'!$H$3:$L$105,3,FALSE))</f>
        <v>99</v>
      </c>
      <c r="H7" s="222">
        <f>IF(ISERROR(VLOOKUP(B7,'Race 4'!$H$3:$J$90,3,FALSE)),0,VLOOKUP(B7,'Race 4'!$H$3:$J$90,3,FALSE))</f>
        <v>0</v>
      </c>
      <c r="I7" s="219">
        <f>IF(ISERROR(VLOOKUP(B7,'Race 5'!$H$3:$J$74,3,FALSE)),0,VLOOKUP(B7,'Race 5'!$H$3:$J$74,3,FALSE))</f>
        <v>0</v>
      </c>
      <c r="J7" s="219">
        <f>IF(ISERROR(VLOOKUP(B7,'Race 6'!$H$3:$J$81,3,FALSE)),0,VLOOKUP(B7,'Race 6'!$H$3:$J$81,3,FALSE))</f>
        <v>94</v>
      </c>
      <c r="K7" s="219">
        <f>IF(ISERROR(VLOOKUP($B7,'Race 7'!H$3:J$88,3,FALSE)),0,VLOOKUP($B7,'Race 7'!H$3:J$88,3,FALSE))</f>
        <v>0</v>
      </c>
      <c r="L7" s="219">
        <f>IF(ISERROR(VLOOKUP($B7,'Race 8'!$H$3:$J$61,3,FALSE)),0,VLOOKUP($B7,'Race 8'!$H$3:$J$61,3,FALSE))</f>
        <v>0</v>
      </c>
      <c r="M7" s="219">
        <f>IF(ISERROR(VLOOKUP($B7,'Race 9'!$H$3:$J$71,3,FALSE)),0,VLOOKUP($B7,'Race 9'!$H$3:$J$71,3,FALSE))</f>
        <v>0</v>
      </c>
      <c r="N7" s="219">
        <f>IF(ISERROR(VLOOKUP($B7,'Race 10'!$H$3:$J$74,3,FALSE)),0,VLOOKUP($B7,'Race 10'!$H$3:$J$74,3,FALSE))</f>
        <v>0</v>
      </c>
      <c r="O7" s="332"/>
      <c r="P7" s="25">
        <v>1</v>
      </c>
    </row>
    <row r="8" spans="1:18" x14ac:dyDescent="0.2">
      <c r="A8" s="220">
        <v>6</v>
      </c>
      <c r="B8" s="221" t="s">
        <v>136</v>
      </c>
      <c r="C8" s="219">
        <f t="shared" si="0"/>
        <v>4</v>
      </c>
      <c r="D8" s="219">
        <f>SUM(LARGE(E8:N8,{1,2,3,4,5,6}))</f>
        <v>389</v>
      </c>
      <c r="E8" s="222">
        <f>IF(ISERROR(VLOOKUP(B8,'Race 1'!$H$3:$J$95,3,FALSE)),0,VLOOKUP(B8,'Race 1'!$H$3:$J$95,3,FALSE))</f>
        <v>100</v>
      </c>
      <c r="F8" s="222">
        <f>IF(ISERROR(VLOOKUP(B8,'Race 2'!$H$3:$J$75,3,FALSE)),0,VLOOKUP(B8,'Race 2'!$H$3:$J$75,3,FALSE))</f>
        <v>97</v>
      </c>
      <c r="G8" s="222">
        <f>IF(ISERROR(VLOOKUP(B8,'Race 3'!$H$3:$L$105,3,FALSE)),0,VLOOKUP(B8,'Race 3'!$H$3:$L$105,3,FALSE))</f>
        <v>92</v>
      </c>
      <c r="H8" s="222">
        <f>IF(ISERROR(VLOOKUP(B8,'Race 4'!$H$3:$J$90,3,FALSE)),0,VLOOKUP(B8,'Race 4'!$H$3:$J$90,3,FALSE))</f>
        <v>100</v>
      </c>
      <c r="I8" s="219">
        <f>IF(ISERROR(VLOOKUP(B8,'Race 5'!$H$3:$J$74,3,FALSE)),0,VLOOKUP(B8,'Race 5'!$H$3:$J$74,3,FALSE))</f>
        <v>0</v>
      </c>
      <c r="J8" s="219">
        <f>IF(ISERROR(VLOOKUP(B8,'Race 6'!$H$3:$J$81,3,FALSE)),0,VLOOKUP(B8,'Race 6'!$H$3:$J$81,3,FALSE))</f>
        <v>0</v>
      </c>
      <c r="K8" s="219">
        <f>IF(ISERROR(VLOOKUP($B8,'Race 7'!H$3:J$88,3,FALSE)),0,VLOOKUP($B8,'Race 7'!H$3:J$88,3,FALSE))</f>
        <v>0</v>
      </c>
      <c r="L8" s="219">
        <f>IF(ISERROR(VLOOKUP($B8,'Race 8'!$H$3:$J$61,3,FALSE)),0,VLOOKUP($B8,'Race 8'!$H$3:$J$61,3,FALSE))</f>
        <v>0</v>
      </c>
      <c r="M8" s="219">
        <f>IF(ISERROR(VLOOKUP($B8,'Race 9'!$H$3:$J$71,3,FALSE)),0,VLOOKUP($B8,'Race 9'!$H$3:$J$71,3,FALSE))</f>
        <v>0</v>
      </c>
      <c r="N8" s="219">
        <f>IF(ISERROR(VLOOKUP($B8,'Race 10'!$H$3:$J$74,3,FALSE)),0,VLOOKUP($B8,'Race 10'!$H$3:$J$74,3,FALSE))</f>
        <v>0</v>
      </c>
      <c r="O8" s="332"/>
      <c r="P8" s="25">
        <v>1</v>
      </c>
    </row>
    <row r="9" spans="1:18" x14ac:dyDescent="0.2">
      <c r="A9" s="220">
        <v>7</v>
      </c>
      <c r="B9" s="221" t="s">
        <v>107</v>
      </c>
      <c r="C9" s="219">
        <f t="shared" si="0"/>
        <v>2</v>
      </c>
      <c r="D9" s="219">
        <f>SUM(LARGE(E9:N9,{1,2,3,4,5,6}))</f>
        <v>168</v>
      </c>
      <c r="E9" s="222">
        <f>IF(ISERROR(VLOOKUP(B9,'Race 1'!$H$3:$J$95,3,FALSE)),0,VLOOKUP(B9,'Race 1'!$H$3:$J$95,3,FALSE))</f>
        <v>89</v>
      </c>
      <c r="F9" s="222">
        <f>IF(ISERROR(VLOOKUP(B9,'Race 2'!$H$3:$J$75,3,FALSE)),0,VLOOKUP(B9,'Race 2'!$H$3:$J$75,3,FALSE))</f>
        <v>0</v>
      </c>
      <c r="G9" s="222">
        <f>IF(ISERROR(VLOOKUP(B9,'Race 3'!$H$3:$L$105,3,FALSE)),0,VLOOKUP(B9,'Race 3'!$H$3:$L$105,3,FALSE))</f>
        <v>79</v>
      </c>
      <c r="H9" s="222">
        <f>IF(ISERROR(VLOOKUP(B9,'Race 4'!$H$3:$J$90,3,FALSE)),0,VLOOKUP(B9,'Race 4'!$H$3:$J$90,3,FALSE))</f>
        <v>0</v>
      </c>
      <c r="I9" s="219">
        <f>IF(ISERROR(VLOOKUP(B9,'Race 5'!$H$3:$J$74,3,FALSE)),0,VLOOKUP(B9,'Race 5'!$H$3:$J$74,3,FALSE))</f>
        <v>0</v>
      </c>
      <c r="J9" s="219">
        <f>IF(ISERROR(VLOOKUP(B9,'Race 6'!$H$3:$J$81,3,FALSE)),0,VLOOKUP(B9,'Race 6'!$H$3:$J$81,3,FALSE))</f>
        <v>0</v>
      </c>
      <c r="K9" s="219">
        <f>IF(ISERROR(VLOOKUP($B9,'Race 7'!H$3:J$88,3,FALSE)),0,VLOOKUP($B9,'Race 7'!H$3:J$88,3,FALSE))</f>
        <v>0</v>
      </c>
      <c r="L9" s="219">
        <f>IF(ISERROR(VLOOKUP($B9,'Race 8'!$H$3:$J$61,3,FALSE)),0,VLOOKUP($B9,'Race 8'!$H$3:$J$61,3,FALSE))</f>
        <v>0</v>
      </c>
      <c r="M9" s="219">
        <f>IF(ISERROR(VLOOKUP($B9,'Race 9'!$H$3:$J$71,3,FALSE)),0,VLOOKUP($B9,'Race 9'!$H$3:$J$71,3,FALSE))</f>
        <v>0</v>
      </c>
      <c r="N9" s="219">
        <f>IF(ISERROR(VLOOKUP($B9,'Race 10'!$H$3:$J$74,3,FALSE)),0,VLOOKUP($B9,'Race 10'!$H$3:$J$74,3,FALSE))</f>
        <v>0</v>
      </c>
      <c r="O9" s="332"/>
      <c r="P9" s="25">
        <v>1</v>
      </c>
    </row>
    <row r="10" spans="1:18" x14ac:dyDescent="0.2">
      <c r="A10" s="220">
        <v>8</v>
      </c>
      <c r="B10" s="221" t="s">
        <v>118</v>
      </c>
      <c r="C10" s="219">
        <f t="shared" si="0"/>
        <v>2</v>
      </c>
      <c r="D10" s="219">
        <f>SUM(LARGE(E10:N10,{1,2,3,4,5,6}))</f>
        <v>144</v>
      </c>
      <c r="E10" s="222">
        <f>IF(ISERROR(VLOOKUP(B10,'Race 1'!$H$3:$J$95,3,FALSE)),0,VLOOKUP(B10,'Race 1'!$H$3:$J$95,3,FALSE))</f>
        <v>0</v>
      </c>
      <c r="F10" s="222">
        <f>IF(ISERROR(VLOOKUP(B10,'Race 2'!$H$3:$J$75,3,FALSE)),0,VLOOKUP(B10,'Race 2'!$H$3:$J$75,3,FALSE))</f>
        <v>48</v>
      </c>
      <c r="G10" s="222">
        <f>IF(ISERROR(VLOOKUP(B10,'Race 3'!$H$3:$L$105,3,FALSE)),0,VLOOKUP(B10,'Race 3'!$H$3:$L$105,3,FALSE))</f>
        <v>96</v>
      </c>
      <c r="H10" s="222">
        <f>IF(ISERROR(VLOOKUP(B10,'Race 4'!$H$3:$J$90,3,FALSE)),0,VLOOKUP(B10,'Race 4'!$H$3:$J$90,3,FALSE))</f>
        <v>0</v>
      </c>
      <c r="I10" s="219">
        <f>IF(ISERROR(VLOOKUP(B10,'Race 5'!$H$3:$J$74,3,FALSE)),0,VLOOKUP(B10,'Race 5'!$H$3:$J$74,3,FALSE))</f>
        <v>0</v>
      </c>
      <c r="J10" s="219">
        <f>IF(ISERROR(VLOOKUP(B10,'Race 6'!$H$3:$J$81,3,FALSE)),0,VLOOKUP(B10,'Race 6'!$H$3:$J$81,3,FALSE))</f>
        <v>0</v>
      </c>
      <c r="K10" s="219">
        <f>IF(ISERROR(VLOOKUP($B10,'Race 7'!H$3:J$88,3,FALSE)),0,VLOOKUP($B10,'Race 7'!H$3:J$88,3,FALSE))</f>
        <v>0</v>
      </c>
      <c r="L10" s="219">
        <f>IF(ISERROR(VLOOKUP($B10,'Race 8'!$H$3:$J$61,3,FALSE)),0,VLOOKUP($B10,'Race 8'!$H$3:$J$61,3,FALSE))</f>
        <v>0</v>
      </c>
      <c r="M10" s="219">
        <f>IF(ISERROR(VLOOKUP($B10,'Race 9'!$H$3:$J$71,3,FALSE)),0,VLOOKUP($B10,'Race 9'!$H$3:$J$71,3,FALSE))</f>
        <v>0</v>
      </c>
      <c r="N10" s="219">
        <f>IF(ISERROR(VLOOKUP($B10,'Race 10'!$H$3:$J$74,3,FALSE)),0,VLOOKUP($B10,'Race 10'!$H$3:$J$74,3,FALSE))</f>
        <v>0</v>
      </c>
      <c r="O10" s="332"/>
      <c r="P10" s="25">
        <v>1</v>
      </c>
    </row>
    <row r="11" spans="1:18" x14ac:dyDescent="0.2">
      <c r="A11" s="220">
        <v>9</v>
      </c>
      <c r="B11" s="221" t="s">
        <v>138</v>
      </c>
      <c r="C11" s="219">
        <f t="shared" si="0"/>
        <v>1</v>
      </c>
      <c r="D11" s="219">
        <f>SUM(LARGE(E11:N11,{1,2,3,4,5,6}))</f>
        <v>81</v>
      </c>
      <c r="E11" s="222">
        <f>IF(ISERROR(VLOOKUP(B11,'Race 1'!$H$3:$J$95,3,FALSE)),0,VLOOKUP(B11,'Race 1'!$H$3:$J$95,3,FALSE))</f>
        <v>0</v>
      </c>
      <c r="F11" s="222">
        <f>IF(ISERROR(VLOOKUP(B11,'Race 2'!$H$3:$J$75,3,FALSE)),0,VLOOKUP(B11,'Race 2'!$H$3:$J$75,3,FALSE))</f>
        <v>81</v>
      </c>
      <c r="G11" s="222">
        <f>IF(ISERROR(VLOOKUP(B11,'Race 3'!$H$3:$L$105,3,FALSE)),0,VLOOKUP(B11,'Race 3'!$H$3:$L$105,3,FALSE))</f>
        <v>0</v>
      </c>
      <c r="H11" s="222">
        <f>IF(ISERROR(VLOOKUP(B11,'Race 4'!$H$3:$J$90,3,FALSE)),0,VLOOKUP(B11,'Race 4'!$H$3:$J$90,3,FALSE))</f>
        <v>0</v>
      </c>
      <c r="I11" s="219">
        <f>IF(ISERROR(VLOOKUP(B11,'Race 5'!$H$3:$J$74,3,FALSE)),0,VLOOKUP(B11,'Race 5'!$H$3:$J$74,3,FALSE))</f>
        <v>0</v>
      </c>
      <c r="J11" s="219">
        <f>IF(ISERROR(VLOOKUP(B11,'Race 6'!$H$3:$J$81,3,FALSE)),0,VLOOKUP(B11,'Race 6'!$H$3:$J$81,3,FALSE))</f>
        <v>0</v>
      </c>
      <c r="K11" s="219">
        <f>IF(ISERROR(VLOOKUP($B11,'Race 7'!H$3:J$88,3,FALSE)),0,VLOOKUP($B11,'Race 7'!H$3:J$88,3,FALSE))</f>
        <v>0</v>
      </c>
      <c r="L11" s="219">
        <f>IF(ISERROR(VLOOKUP($B11,'Race 8'!$H$3:$J$61,3,FALSE)),0,VLOOKUP($B11,'Race 8'!$H$3:$J$61,3,FALSE))</f>
        <v>0</v>
      </c>
      <c r="M11" s="219">
        <f>IF(ISERROR(VLOOKUP($B11,'Race 9'!$H$3:$J$71,3,FALSE)),0,VLOOKUP($B11,'Race 9'!$H$3:$J$71,3,FALSE))</f>
        <v>0</v>
      </c>
      <c r="N11" s="219">
        <f>IF(ISERROR(VLOOKUP($B11,'Race 10'!$H$3:$J$74,3,FALSE)),0,VLOOKUP($B11,'Race 10'!$H$3:$J$74,3,FALSE))</f>
        <v>0</v>
      </c>
      <c r="O11" s="332"/>
      <c r="P11" s="25">
        <v>1</v>
      </c>
    </row>
    <row r="12" spans="1:18" x14ac:dyDescent="0.2">
      <c r="A12" s="220">
        <v>10</v>
      </c>
      <c r="B12" s="221" t="s">
        <v>38</v>
      </c>
      <c r="C12" s="219">
        <f t="shared" si="0"/>
        <v>0</v>
      </c>
      <c r="D12" s="219">
        <f>SUM(LARGE(E12:N12,{1,2,3,4,5,6}))</f>
        <v>0</v>
      </c>
      <c r="E12" s="222">
        <f>IF(ISERROR(VLOOKUP(B12,'Race 1'!$H$3:$J$95,3,FALSE)),0,VLOOKUP(B12,'Race 1'!$H$3:$J$95,3,FALSE))</f>
        <v>0</v>
      </c>
      <c r="F12" s="222">
        <f>IF(ISERROR(VLOOKUP(B12,'Race 2'!$H$3:$J$75,3,FALSE)),0,VLOOKUP(B12,'Race 2'!$H$3:$J$75,3,FALSE))</f>
        <v>0</v>
      </c>
      <c r="G12" s="222">
        <f>IF(ISERROR(VLOOKUP(B12,'Race 3'!$H$3:$L$105,3,FALSE)),0,VLOOKUP(B12,'Race 3'!$H$3:$L$105,3,FALSE))</f>
        <v>0</v>
      </c>
      <c r="H12" s="222">
        <f>IF(ISERROR(VLOOKUP(B12,'Race 4'!$H$3:$J$90,3,FALSE)),0,VLOOKUP(B12,'Race 4'!$H$3:$J$90,3,FALSE))</f>
        <v>0</v>
      </c>
      <c r="I12" s="219">
        <f>IF(ISERROR(VLOOKUP(B12,'Race 5'!$H$3:$J$74,3,FALSE)),0,VLOOKUP(B12,'Race 5'!$H$3:$J$74,3,FALSE))</f>
        <v>0</v>
      </c>
      <c r="J12" s="219">
        <f>IF(ISERROR(VLOOKUP(B12,'Race 6'!$H$3:$J$81,3,FALSE)),0,VLOOKUP(B12,'Race 6'!$H$3:$J$81,3,FALSE))</f>
        <v>0</v>
      </c>
      <c r="K12" s="219">
        <f>IF(ISERROR(VLOOKUP($B12,'Race 7'!H$3:J$88,3,FALSE)),0,VLOOKUP($B12,'Race 7'!H$3:J$88,3,FALSE))</f>
        <v>0</v>
      </c>
      <c r="L12" s="219">
        <f>IF(ISERROR(VLOOKUP($B12,'Race 8'!$H$3:$J$61,3,FALSE)),0,VLOOKUP($B12,'Race 8'!$H$3:$J$61,3,FALSE))</f>
        <v>0</v>
      </c>
      <c r="M12" s="219">
        <f>IF(ISERROR(VLOOKUP($B12,'Race 9'!$H$3:$J$71,3,FALSE)),0,VLOOKUP($B12,'Race 9'!$H$3:$J$71,3,FALSE))</f>
        <v>0</v>
      </c>
      <c r="N12" s="219">
        <f>IF(ISERROR(VLOOKUP($B12,'Race 10'!$H$3:$J$74,3,FALSE)),0,VLOOKUP($B12,'Race 10'!$H$3:$J$74,3,FALSE))</f>
        <v>0</v>
      </c>
      <c r="O12" s="332"/>
      <c r="P12" s="25">
        <v>1</v>
      </c>
    </row>
    <row r="13" spans="1:18" ht="12.75" thickBot="1" x14ac:dyDescent="0.25">
      <c r="A13" s="220">
        <v>11</v>
      </c>
      <c r="B13" s="221" t="s">
        <v>29</v>
      </c>
      <c r="C13" s="219">
        <f t="shared" si="0"/>
        <v>0</v>
      </c>
      <c r="D13" s="219">
        <f>SUM(LARGE(E13:N13,{1,2,3,4,5,6}))</f>
        <v>0</v>
      </c>
      <c r="E13" s="222">
        <f>IF(ISERROR(VLOOKUP(B13,'Race 1'!$H$3:$J$95,3,FALSE)),0,VLOOKUP(B13,'Race 1'!$H$3:$J$95,3,FALSE))</f>
        <v>0</v>
      </c>
      <c r="F13" s="222">
        <f>IF(ISERROR(VLOOKUP(B13,'Race 2'!$H$3:$J$75,3,FALSE)),0,VLOOKUP(B13,'Race 2'!$H$3:$J$75,3,FALSE))</f>
        <v>0</v>
      </c>
      <c r="G13" s="222">
        <f>IF(ISERROR(VLOOKUP(B13,'Race 3'!$H$3:$L$105,3,FALSE)),0,VLOOKUP(B13,'Race 3'!$H$3:$L$105,3,FALSE))</f>
        <v>0</v>
      </c>
      <c r="H13" s="222">
        <f>IF(ISERROR(VLOOKUP(B13,'Race 4'!$H$3:$J$90,3,FALSE)),0,VLOOKUP(B13,'Race 4'!$H$3:$J$90,3,FALSE))</f>
        <v>0</v>
      </c>
      <c r="I13" s="219">
        <f>IF(ISERROR(VLOOKUP(B13,'Race 5'!$H$3:$J$74,3,FALSE)),0,VLOOKUP(B13,'Race 5'!$H$3:$J$74,3,FALSE))</f>
        <v>0</v>
      </c>
      <c r="J13" s="219">
        <f>IF(ISERROR(VLOOKUP(B13,'Race 6'!$H$3:$J$81,3,FALSE)),0,VLOOKUP(B13,'Race 6'!$H$3:$J$81,3,FALSE))</f>
        <v>0</v>
      </c>
      <c r="K13" s="219">
        <f>IF(ISERROR(VLOOKUP($B13,'Race 7'!H$3:J$88,3,FALSE)),0,VLOOKUP($B13,'Race 7'!H$3:J$88,3,FALSE))</f>
        <v>0</v>
      </c>
      <c r="L13" s="219">
        <f>IF(ISERROR(VLOOKUP($B13,'Race 8'!$H$3:$J$61,3,FALSE)),0,VLOOKUP($B13,'Race 8'!$H$3:$J$61,3,FALSE))</f>
        <v>0</v>
      </c>
      <c r="M13" s="219">
        <f>IF(ISERROR(VLOOKUP($B13,'Race 9'!$H$3:$J$71,3,FALSE)),0,VLOOKUP($B13,'Race 9'!$H$3:$J$71,3,FALSE))</f>
        <v>0</v>
      </c>
      <c r="N13" s="219">
        <f>IF(ISERROR(VLOOKUP($B13,'Race 10'!$H$3:$J$74,3,FALSE)),0,VLOOKUP($B13,'Race 10'!$H$3:$J$74,3,FALSE))</f>
        <v>0</v>
      </c>
      <c r="O13" s="332"/>
      <c r="P13" s="25">
        <v>1</v>
      </c>
    </row>
    <row r="14" spans="1:18" x14ac:dyDescent="0.2">
      <c r="A14" s="225">
        <v>1</v>
      </c>
      <c r="B14" s="225" t="s">
        <v>168</v>
      </c>
      <c r="C14" s="226">
        <f>COUNTIF(E14:N14,"&gt;0")</f>
        <v>6</v>
      </c>
      <c r="D14" s="226">
        <f>SUM(LARGE(E14:N14,{1,2,3,4,5,6}))</f>
        <v>590</v>
      </c>
      <c r="E14" s="223">
        <f>IF(ISERROR(VLOOKUP(B14,'Race 1'!$H$3:$J$95,3,FALSE)),0,VLOOKUP(B14,'Race 1'!$H$3:$J$95,3,FALSE))</f>
        <v>97</v>
      </c>
      <c r="F14" s="223">
        <f>IF(ISERROR(VLOOKUP(B14,'Race 2'!$H$3:$J$75,3,FALSE)),0,VLOOKUP(B14,'Race 2'!$H$3:$J$75,3,FALSE))</f>
        <v>99</v>
      </c>
      <c r="G14" s="223">
        <f>IF(ISERROR(VLOOKUP(B14,'Race 3'!$H$3:$L$105,3,FALSE)),0,VLOOKUP(B14,'Race 3'!$H$3:$L$105,3,FALSE))</f>
        <v>98</v>
      </c>
      <c r="H14" s="223">
        <f>IF(ISERROR(VLOOKUP(B14,'Race 4'!$H$3:$J$90,3,FALSE)),0,VLOOKUP(B14,'Race 4'!$H$3:$J$90,3,FALSE))</f>
        <v>98</v>
      </c>
      <c r="I14" s="226">
        <f>IF(ISERROR(VLOOKUP(B14,'Race 5'!$H$3:$J$74,3,FALSE)),0,VLOOKUP(B14,'Race 5'!$H$3:$J$74,3,FALSE))</f>
        <v>100</v>
      </c>
      <c r="J14" s="226">
        <f>IF(ISERROR(VLOOKUP(B14,'Race 6'!$H$3:$J$81,3,FALSE)),0,VLOOKUP(B14,'Race 6'!$H$3:$J$81,3,FALSE))</f>
        <v>98</v>
      </c>
      <c r="K14" s="226">
        <f>IF(ISERROR(VLOOKUP($B14,'Race 7'!H$3:J$88,3,FALSE)),0,VLOOKUP($B14,'Race 7'!H$3:J$88,3,FALSE))</f>
        <v>0</v>
      </c>
      <c r="L14" s="226">
        <f>IF(ISERROR(VLOOKUP($B14,'Race 8'!$H$3:$J$61,3,FALSE)),0,VLOOKUP($B14,'Race 8'!$H$3:$J$61,3,FALSE))</f>
        <v>0</v>
      </c>
      <c r="M14" s="226">
        <f>IF(ISERROR(VLOOKUP($B14,'Race 9'!$H$3:$J$71,3,FALSE)),0,VLOOKUP($B14,'Race 9'!$H$3:$J$71,3,FALSE))</f>
        <v>0</v>
      </c>
      <c r="N14" s="226">
        <f>IF(ISERROR(VLOOKUP($B14,'Race 10'!$H$3:$J$74,3,FALSE)),0,VLOOKUP($B14,'Race 10'!$H$3:$J$74,3,FALSE))</f>
        <v>0</v>
      </c>
      <c r="O14" s="334">
        <v>2</v>
      </c>
      <c r="P14" s="24">
        <v>2</v>
      </c>
    </row>
    <row r="15" spans="1:18" ht="12.75" customHeight="1" x14ac:dyDescent="0.2">
      <c r="A15" s="220">
        <v>2</v>
      </c>
      <c r="B15" s="221" t="s">
        <v>165</v>
      </c>
      <c r="C15" s="219">
        <f>COUNTIF(E15:N15,"&gt;0")</f>
        <v>6</v>
      </c>
      <c r="D15" s="219">
        <f>SUM(LARGE(E15:N15,{1,2,3,4,5,6}))</f>
        <v>568</v>
      </c>
      <c r="E15" s="222">
        <f>IF(ISERROR(VLOOKUP(B15,'Race 1'!$H$3:$J$95,3,FALSE)),0,VLOOKUP(B15,'Race 1'!$H$3:$J$95,3,FALSE))</f>
        <v>92</v>
      </c>
      <c r="F15" s="222">
        <f>IF(ISERROR(VLOOKUP(B15,'Race 2'!$H$3:$J$75,3,FALSE)),0,VLOOKUP(B15,'Race 2'!$H$3:$J$75,3,FALSE))</f>
        <v>94</v>
      </c>
      <c r="G15" s="222">
        <f>IF(ISERROR(VLOOKUP(B15,'Race 3'!$H$3:$L$105,3,FALSE)),0,VLOOKUP(B15,'Race 3'!$H$3:$L$105,3,FALSE))</f>
        <v>91</v>
      </c>
      <c r="H15" s="222">
        <f>IF(ISERROR(VLOOKUP(B15,'Race 4'!$H$3:$J$90,3,FALSE)),0,VLOOKUP(B15,'Race 4'!$H$3:$J$90,3,FALSE))</f>
        <v>93</v>
      </c>
      <c r="I15" s="219">
        <f>IF(ISERROR(VLOOKUP(B15,'Race 5'!$H$3:$J$74,3,FALSE)),0,VLOOKUP(B15,'Race 5'!$H$3:$J$74,3,FALSE))</f>
        <v>98</v>
      </c>
      <c r="J15" s="219">
        <f>IF(ISERROR(VLOOKUP(B15,'Race 6'!$H$3:$J$81,3,FALSE)),0,VLOOKUP(B15,'Race 6'!$H$3:$J$81,3,FALSE))</f>
        <v>100</v>
      </c>
      <c r="K15" s="219">
        <f>IF(ISERROR(VLOOKUP($B15,'Race 7'!H$3:J$88,3,FALSE)),0,VLOOKUP($B15,'Race 7'!H$3:J$88,3,FALSE))</f>
        <v>0</v>
      </c>
      <c r="L15" s="219">
        <f>IF(ISERROR(VLOOKUP($B15,'Race 8'!$H$3:$J$61,3,FALSE)),0,VLOOKUP($B15,'Race 8'!$H$3:$J$61,3,FALSE))</f>
        <v>0</v>
      </c>
      <c r="M15" s="219">
        <f>IF(ISERROR(VLOOKUP($B15,'Race 9'!$H$3:$J$71,3,FALSE)),0,VLOOKUP($B15,'Race 9'!$H$3:$J$71,3,FALSE))</f>
        <v>0</v>
      </c>
      <c r="N15" s="219">
        <f>IF(ISERROR(VLOOKUP($B15,'Race 10'!$H$3:$J$74,3,FALSE)),0,VLOOKUP($B15,'Race 10'!$H$3:$J$74,3,FALSE))</f>
        <v>0</v>
      </c>
      <c r="O15" s="335"/>
      <c r="P15" s="25">
        <v>2</v>
      </c>
    </row>
    <row r="16" spans="1:18" ht="12.75" customHeight="1" x14ac:dyDescent="0.2">
      <c r="A16" s="220">
        <v>3</v>
      </c>
      <c r="B16" s="221" t="s">
        <v>122</v>
      </c>
      <c r="C16" s="219">
        <f>COUNTIF(E16:N16,"&gt;0")</f>
        <v>5</v>
      </c>
      <c r="D16" s="219">
        <f>SUM(LARGE(E16:N16,{1,2,3,4,5,6}))</f>
        <v>462</v>
      </c>
      <c r="E16" s="222">
        <f>IF(ISERROR(VLOOKUP(B16,'Race 1'!$H$3:$J$95,3,FALSE)),0,VLOOKUP(B16,'Race 1'!$H$3:$J$95,3,FALSE))</f>
        <v>93</v>
      </c>
      <c r="F16" s="222">
        <f>IF(ISERROR(VLOOKUP(B16,'Race 2'!$H$3:$J$75,3,FALSE)),0,VLOOKUP(B16,'Race 2'!$H$3:$J$75,3,FALSE))</f>
        <v>92</v>
      </c>
      <c r="G16" s="222">
        <f>IF(ISERROR(VLOOKUP(B16,'Race 3'!$H$3:$L$105,3,FALSE)),0,VLOOKUP(B16,'Race 3'!$H$3:$L$105,3,FALSE))</f>
        <v>93</v>
      </c>
      <c r="H16" s="222">
        <f>IF(ISERROR(VLOOKUP(B16,'Race 4'!$H$3:$J$90,3,FALSE)),0,VLOOKUP(B16,'Race 4'!$H$3:$J$90,3,FALSE))</f>
        <v>92</v>
      </c>
      <c r="I16" s="219">
        <f>IF(ISERROR(VLOOKUP(B16,'Race 5'!$H$3:$J$74,3,FALSE)),0,VLOOKUP(B16,'Race 5'!$H$3:$J$74,3,FALSE))</f>
        <v>92</v>
      </c>
      <c r="J16" s="219">
        <f>IF(ISERROR(VLOOKUP(B16,'Race 6'!$H$3:$J$81,3,FALSE)),0,VLOOKUP(B16,'Race 6'!$H$3:$J$81,3,FALSE))</f>
        <v>0</v>
      </c>
      <c r="K16" s="219">
        <f>IF(ISERROR(VLOOKUP($B16,'Race 7'!H$3:J$88,3,FALSE)),0,VLOOKUP($B16,'Race 7'!H$3:J$88,3,FALSE))</f>
        <v>0</v>
      </c>
      <c r="L16" s="219">
        <f>IF(ISERROR(VLOOKUP($B16,'Race 8'!$H$3:$J$61,3,FALSE)),0,VLOOKUP($B16,'Race 8'!$H$3:$J$61,3,FALSE))</f>
        <v>0</v>
      </c>
      <c r="M16" s="219">
        <f>IF(ISERROR(VLOOKUP($B16,'Race 9'!$H$3:$J$71,3,FALSE)),0,VLOOKUP($B16,'Race 9'!$H$3:$J$71,3,FALSE))</f>
        <v>0</v>
      </c>
      <c r="N16" s="219">
        <f>IF(ISERROR(VLOOKUP($B16,'Race 10'!$H$3:$J$74,3,FALSE)),0,VLOOKUP($B16,'Race 10'!$H$3:$J$74,3,FALSE))</f>
        <v>0</v>
      </c>
      <c r="O16" s="332"/>
      <c r="P16" s="25">
        <v>2</v>
      </c>
    </row>
    <row r="17" spans="1:18" ht="12.75" customHeight="1" x14ac:dyDescent="0.2">
      <c r="A17" s="220">
        <v>4</v>
      </c>
      <c r="B17" s="221" t="s">
        <v>169</v>
      </c>
      <c r="C17" s="219">
        <f>COUNTIF(E17:N17,"&gt;0")</f>
        <v>5</v>
      </c>
      <c r="D17" s="219">
        <f>SUM(LARGE(E17:N17,{1,2,3,4,5,6}))</f>
        <v>459</v>
      </c>
      <c r="E17" s="222">
        <f>IF(ISERROR(VLOOKUP(B17,'Race 1'!$H$3:$J$95,3,FALSE)),0,VLOOKUP(B17,'Race 1'!$H$3:$J$95,3,FALSE))</f>
        <v>98</v>
      </c>
      <c r="F17" s="222">
        <f>IF(ISERROR(VLOOKUP(B17,'Race 2'!$H$3:$J$75,3,FALSE)),0,VLOOKUP(B17,'Race 2'!$H$3:$J$75,3,FALSE))</f>
        <v>88</v>
      </c>
      <c r="G17" s="222">
        <f>IF(ISERROR(VLOOKUP(B17,'Race 3'!$H$3:$L$105,3,FALSE)),0,VLOOKUP(B17,'Race 3'!$H$3:$L$105,3,FALSE))</f>
        <v>87</v>
      </c>
      <c r="H17" s="222">
        <f>IF(ISERROR(VLOOKUP(B17,'Race 4'!$H$3:$J$90,3,FALSE)),0,VLOOKUP(B17,'Race 4'!$H$3:$J$90,3,FALSE))</f>
        <v>89</v>
      </c>
      <c r="I17" s="219">
        <f>IF(ISERROR(VLOOKUP(B17,'Race 5'!$H$3:$J$74,3,FALSE)),0,VLOOKUP(B17,'Race 5'!$H$3:$J$74,3,FALSE))</f>
        <v>97</v>
      </c>
      <c r="J17" s="219">
        <f>IF(ISERROR(VLOOKUP(B17,'Race 6'!$H$3:$J$81,3,FALSE)),0,VLOOKUP(B17,'Race 6'!$H$3:$J$81,3,FALSE))</f>
        <v>0</v>
      </c>
      <c r="K17" s="219">
        <f>IF(ISERROR(VLOOKUP($B17,'Race 7'!H$3:J$88,3,FALSE)),0,VLOOKUP($B17,'Race 7'!H$3:J$88,3,FALSE))</f>
        <v>0</v>
      </c>
      <c r="L17" s="219">
        <f>IF(ISERROR(VLOOKUP($B17,'Race 8'!$H$3:$J$61,3,FALSE)),0,VLOOKUP($B17,'Race 8'!$H$3:$J$61,3,FALSE))</f>
        <v>0</v>
      </c>
      <c r="M17" s="219">
        <f>IF(ISERROR(VLOOKUP($B17,'Race 9'!$H$3:$J$71,3,FALSE)),0,VLOOKUP($B17,'Race 9'!$H$3:$J$71,3,FALSE))</f>
        <v>0</v>
      </c>
      <c r="N17" s="219">
        <f>IF(ISERROR(VLOOKUP($B17,'Race 10'!$H$3:$J$74,3,FALSE)),0,VLOOKUP($B17,'Race 10'!$H$3:$J$74,3,FALSE))</f>
        <v>0</v>
      </c>
      <c r="O17" s="332"/>
      <c r="P17" s="25">
        <v>2</v>
      </c>
    </row>
    <row r="18" spans="1:18" ht="12.75" customHeight="1" x14ac:dyDescent="0.2">
      <c r="A18" s="220">
        <v>5</v>
      </c>
      <c r="B18" s="221" t="s">
        <v>173</v>
      </c>
      <c r="C18" s="219">
        <f>COUNTIF(E18:N18,"&gt;0")</f>
        <v>5</v>
      </c>
      <c r="D18" s="219">
        <f>SUM(LARGE(E18:N18,{1,2,3,4,5,6}))</f>
        <v>456</v>
      </c>
      <c r="E18" s="222">
        <f>IF(ISERROR(VLOOKUP(B18,'Race 1'!$H$3:$J$95,3,FALSE)),0,VLOOKUP(B18,'Race 1'!$H$3:$J$95,3,FALSE))</f>
        <v>85</v>
      </c>
      <c r="F18" s="222">
        <f>IF(ISERROR(VLOOKUP(B18,'Race 2'!$H$3:$J$75,3,FALSE)),0,VLOOKUP(B18,'Race 2'!$H$3:$J$75,3,FALSE))</f>
        <v>91</v>
      </c>
      <c r="G18" s="222">
        <f>IF(ISERROR(VLOOKUP(B18,'Race 3'!$H$3:$L$105,3,FALSE)),0,VLOOKUP(B18,'Race 3'!$H$3:$L$105,3,FALSE))</f>
        <v>90</v>
      </c>
      <c r="H18" s="222">
        <f>IF(ISERROR(VLOOKUP(B18,'Race 4'!$H$3:$J$90,3,FALSE)),0,VLOOKUP(B18,'Race 4'!$H$3:$J$90,3,FALSE))</f>
        <v>94</v>
      </c>
      <c r="I18" s="219">
        <f>IF(ISERROR(VLOOKUP(B18,'Race 5'!$H$3:$J$74,3,FALSE)),0,VLOOKUP(B18,'Race 5'!$H$3:$J$74,3,FALSE))</f>
        <v>96</v>
      </c>
      <c r="J18" s="219">
        <f>IF(ISERROR(VLOOKUP(B18,'Race 6'!$H$3:$J$81,3,FALSE)),0,VLOOKUP(B18,'Race 6'!$H$3:$J$81,3,FALSE))</f>
        <v>0</v>
      </c>
      <c r="K18" s="219">
        <f>IF(ISERROR(VLOOKUP($B18,'Race 7'!H$3:J$88,3,FALSE)),0,VLOOKUP($B18,'Race 7'!H$3:J$88,3,FALSE))</f>
        <v>0</v>
      </c>
      <c r="L18" s="219">
        <f>IF(ISERROR(VLOOKUP($B18,'Race 8'!$H$3:$J$61,3,FALSE)),0,VLOOKUP($B18,'Race 8'!$H$3:$J$61,3,FALSE))</f>
        <v>0</v>
      </c>
      <c r="M18" s="219">
        <f>IF(ISERROR(VLOOKUP($B18,'Race 9'!$H$3:$J$71,3,FALSE)),0,VLOOKUP($B18,'Race 9'!$H$3:$J$71,3,FALSE))</f>
        <v>0</v>
      </c>
      <c r="N18" s="219">
        <f>IF(ISERROR(VLOOKUP($B18,'Race 10'!$H$3:$J$74,3,FALSE)),0,VLOOKUP($B18,'Race 10'!$H$3:$J$74,3,FALSE))</f>
        <v>0</v>
      </c>
      <c r="O18" s="332"/>
      <c r="P18" s="25">
        <v>2</v>
      </c>
    </row>
    <row r="19" spans="1:18" ht="12.75" customHeight="1" x14ac:dyDescent="0.2">
      <c r="A19" s="220">
        <v>6</v>
      </c>
      <c r="B19" s="221" t="s">
        <v>140</v>
      </c>
      <c r="C19" s="219">
        <f>COUNTIF(E19:N19,"&gt;0")</f>
        <v>5</v>
      </c>
      <c r="D19" s="219">
        <f>SUM(LARGE(E19:N19,{1,2,3,4,5,6}))</f>
        <v>425</v>
      </c>
      <c r="E19" s="222">
        <f>IF(ISERROR(VLOOKUP(B19,'Race 1'!$H$3:$J$95,3,FALSE)),0,VLOOKUP(B19,'Race 1'!$H$3:$J$95,3,FALSE))</f>
        <v>88</v>
      </c>
      <c r="F19" s="222">
        <f>IF(ISERROR(VLOOKUP(B19,'Race 2'!$H$3:$J$75,3,FALSE)),0,VLOOKUP(B19,'Race 2'!$H$3:$J$75,3,FALSE))</f>
        <v>85</v>
      </c>
      <c r="G19" s="222">
        <f>IF(ISERROR(VLOOKUP(B19,'Race 3'!$H$3:$L$105,3,FALSE)),0,VLOOKUP(B19,'Race 3'!$H$3:$L$105,3,FALSE))</f>
        <v>80</v>
      </c>
      <c r="H19" s="222">
        <f>IF(ISERROR(VLOOKUP(B19,'Race 4'!$H$3:$J$90,3,FALSE)),0,VLOOKUP(B19,'Race 4'!$H$3:$J$90,3,FALSE))</f>
        <v>0</v>
      </c>
      <c r="I19" s="219">
        <f>IF(ISERROR(VLOOKUP(B19,'Race 5'!$H$3:$J$74,3,FALSE)),0,VLOOKUP(B19,'Race 5'!$H$3:$J$74,3,FALSE))</f>
        <v>85</v>
      </c>
      <c r="J19" s="219">
        <f>IF(ISERROR(VLOOKUP(B19,'Race 6'!$H$3:$J$81,3,FALSE)),0,VLOOKUP(B19,'Race 6'!$H$3:$J$81,3,FALSE))</f>
        <v>87</v>
      </c>
      <c r="K19" s="219">
        <f>IF(ISERROR(VLOOKUP($B19,'Race 7'!H$3:J$88,3,FALSE)),0,VLOOKUP($B19,'Race 7'!H$3:J$88,3,FALSE))</f>
        <v>0</v>
      </c>
      <c r="L19" s="219">
        <f>IF(ISERROR(VLOOKUP($B19,'Race 8'!$H$3:$J$61,3,FALSE)),0,VLOOKUP($B19,'Race 8'!$H$3:$J$61,3,FALSE))</f>
        <v>0</v>
      </c>
      <c r="M19" s="219">
        <f>IF(ISERROR(VLOOKUP($B19,'Race 9'!$H$3:$J$71,3,FALSE)),0,VLOOKUP($B19,'Race 9'!$H$3:$J$71,3,FALSE))</f>
        <v>0</v>
      </c>
      <c r="N19" s="219">
        <f>IF(ISERROR(VLOOKUP($B19,'Race 10'!$H$3:$J$74,3,FALSE)),0,VLOOKUP($B19,'Race 10'!$H$3:$J$74,3,FALSE))</f>
        <v>0</v>
      </c>
      <c r="O19" s="332"/>
      <c r="P19" s="25">
        <v>2</v>
      </c>
    </row>
    <row r="20" spans="1:18" ht="12.75" customHeight="1" x14ac:dyDescent="0.2">
      <c r="A20" s="220">
        <v>7</v>
      </c>
      <c r="B20" s="221" t="s">
        <v>54</v>
      </c>
      <c r="C20" s="219">
        <f>COUNTIF(E20:N20,"&gt;0")</f>
        <v>4</v>
      </c>
      <c r="D20" s="219">
        <f>SUM(LARGE(E20:N20,{1,2,3,4,5,6}))</f>
        <v>355</v>
      </c>
      <c r="E20" s="222">
        <f>IF(ISERROR(VLOOKUP(B20,'Race 1'!$H$3:$J$95,3,FALSE)),0,VLOOKUP(B20,'Race 1'!$H$3:$J$95,3,FALSE))</f>
        <v>90</v>
      </c>
      <c r="F20" s="222">
        <f>IF(ISERROR(VLOOKUP(B20,'Race 2'!$H$3:$J$75,3,FALSE)),0,VLOOKUP(B20,'Race 2'!$H$3:$J$75,3,FALSE))</f>
        <v>0</v>
      </c>
      <c r="G20" s="222">
        <f>IF(ISERROR(VLOOKUP(B20,'Race 3'!$H$3:$L$105,3,FALSE)),0,VLOOKUP(B20,'Race 3'!$H$3:$L$105,3,FALSE))</f>
        <v>86</v>
      </c>
      <c r="H20" s="222">
        <f>IF(ISERROR(VLOOKUP(B20,'Race 4'!$H$3:$J$90,3,FALSE)),0,VLOOKUP(B20,'Race 4'!$H$3:$J$90,3,FALSE))</f>
        <v>90</v>
      </c>
      <c r="I20" s="219">
        <f>IF(ISERROR(VLOOKUP(B20,'Race 5'!$H$3:$J$74,3,FALSE)),0,VLOOKUP(B20,'Race 5'!$H$3:$J$74,3,FALSE))</f>
        <v>89</v>
      </c>
      <c r="J20" s="219">
        <f>IF(ISERROR(VLOOKUP(B20,'Race 6'!$H$3:$J$81,3,FALSE)),0,VLOOKUP(B20,'Race 6'!$H$3:$J$81,3,FALSE))</f>
        <v>0</v>
      </c>
      <c r="K20" s="219">
        <f>IF(ISERROR(VLOOKUP($B20,'Race 7'!H$3:J$88,3,FALSE)),0,VLOOKUP($B20,'Race 7'!H$3:J$88,3,FALSE))</f>
        <v>0</v>
      </c>
      <c r="L20" s="219">
        <f>IF(ISERROR(VLOOKUP($B20,'Race 8'!$H$3:$J$61,3,FALSE)),0,VLOOKUP($B20,'Race 8'!$H$3:$J$61,3,FALSE))</f>
        <v>0</v>
      </c>
      <c r="M20" s="219">
        <f>IF(ISERROR(VLOOKUP($B20,'Race 9'!$H$3:$J$71,3,FALSE)),0,VLOOKUP($B20,'Race 9'!$H$3:$J$71,3,FALSE))</f>
        <v>0</v>
      </c>
      <c r="N20" s="219">
        <f>IF(ISERROR(VLOOKUP($B20,'Race 10'!$H$3:$J$74,3,FALSE)),0,VLOOKUP($B20,'Race 10'!$H$3:$J$74,3,FALSE))</f>
        <v>0</v>
      </c>
      <c r="O20" s="332"/>
      <c r="P20" s="25">
        <v>2</v>
      </c>
    </row>
    <row r="21" spans="1:18" ht="12.75" customHeight="1" x14ac:dyDescent="0.2">
      <c r="A21" s="220">
        <v>8</v>
      </c>
      <c r="B21" s="221" t="s">
        <v>262</v>
      </c>
      <c r="C21" s="219">
        <f>COUNTIF(E21:N21,"&gt;0")</f>
        <v>4</v>
      </c>
      <c r="D21" s="219">
        <f>SUM(LARGE(E21:N21,{1,2,3,4,5,6}))</f>
        <v>291</v>
      </c>
      <c r="E21" s="222">
        <f>IF(ISERROR(VLOOKUP(B21,'Race 1'!$H$3:$J$95,3,FALSE)),0,VLOOKUP(B21,'Race 1'!$H$3:$J$95,3,FALSE))</f>
        <v>0</v>
      </c>
      <c r="F21" s="222">
        <f>IF(ISERROR(VLOOKUP(B21,'Race 2'!$H$3:$J$75,3,FALSE)),0,VLOOKUP(B21,'Race 2'!$H$3:$J$75,3,FALSE))</f>
        <v>55</v>
      </c>
      <c r="G21" s="222">
        <f>IF(ISERROR(VLOOKUP(B21,'Race 3'!$H$3:$L$105,3,FALSE)),0,VLOOKUP(B21,'Race 3'!$H$3:$L$105,3,FALSE))</f>
        <v>76</v>
      </c>
      <c r="H21" s="222">
        <f>IF(ISERROR(VLOOKUP(B21,'Race 4'!$H$3:$J$90,3,FALSE)),0,VLOOKUP(B21,'Race 4'!$H$3:$J$90,3,FALSE))</f>
        <v>87</v>
      </c>
      <c r="I21" s="219">
        <f>IF(ISERROR(VLOOKUP(B21,'Race 5'!$H$3:$J$74,3,FALSE)),0,VLOOKUP(B21,'Race 5'!$H$3:$J$74,3,FALSE))</f>
        <v>73</v>
      </c>
      <c r="J21" s="219">
        <f>IF(ISERROR(VLOOKUP(B21,'Race 6'!$H$3:$J$81,3,FALSE)),0,VLOOKUP(B21,'Race 6'!$H$3:$J$81,3,FALSE))</f>
        <v>0</v>
      </c>
      <c r="K21" s="219">
        <f>IF(ISERROR(VLOOKUP($B21,'Race 7'!H$3:J$88,3,FALSE)),0,VLOOKUP($B21,'Race 7'!H$3:J$88,3,FALSE))</f>
        <v>0</v>
      </c>
      <c r="L21" s="219">
        <f>IF(ISERROR(VLOOKUP($B21,'Race 8'!$H$3:$J$61,3,FALSE)),0,VLOOKUP($B21,'Race 8'!$H$3:$J$61,3,FALSE))</f>
        <v>0</v>
      </c>
      <c r="M21" s="219">
        <f>IF(ISERROR(VLOOKUP($B21,'Race 9'!$H$3:$J$71,3,FALSE)),0,VLOOKUP($B21,'Race 9'!$H$3:$J$71,3,FALSE))</f>
        <v>0</v>
      </c>
      <c r="N21" s="219">
        <f>IF(ISERROR(VLOOKUP($B21,'Race 10'!$H$3:$J$74,3,FALSE)),0,VLOOKUP($B21,'Race 10'!$H$3:$J$74,3,FALSE))</f>
        <v>0</v>
      </c>
      <c r="O21" s="332"/>
      <c r="P21" s="25">
        <v>2</v>
      </c>
    </row>
    <row r="22" spans="1:18" ht="12.75" customHeight="1" x14ac:dyDescent="0.2">
      <c r="A22" s="220">
        <v>9</v>
      </c>
      <c r="B22" s="221" t="s">
        <v>15</v>
      </c>
      <c r="C22" s="219">
        <f>COUNTIF(E22:N22,"&gt;0")</f>
        <v>3</v>
      </c>
      <c r="D22" s="219">
        <f>SUM(LARGE(E22:N22,{1,2,3,4,5,6}))</f>
        <v>227</v>
      </c>
      <c r="E22" s="222">
        <f>IF(ISERROR(VLOOKUP(B22,'Race 1'!$H$3:$J$95,3,FALSE)),0,VLOOKUP(B22,'Race 1'!$H$3:$J$95,3,FALSE))</f>
        <v>59</v>
      </c>
      <c r="F22" s="222">
        <f>IF(ISERROR(VLOOKUP(B22,'Race 2'!$H$3:$J$75,3,FALSE)),0,VLOOKUP(B22,'Race 2'!$H$3:$J$75,3,FALSE))</f>
        <v>0</v>
      </c>
      <c r="G22" s="222">
        <f>IF(ISERROR(VLOOKUP(B22,'Race 3'!$H$3:$L$105,3,FALSE)),0,VLOOKUP(B22,'Race 3'!$H$3:$L$105,3,FALSE))</f>
        <v>82</v>
      </c>
      <c r="H22" s="222">
        <f>IF(ISERROR(VLOOKUP(B22,'Race 4'!$H$3:$J$90,3,FALSE)),0,VLOOKUP(B22,'Race 4'!$H$3:$J$90,3,FALSE))</f>
        <v>86</v>
      </c>
      <c r="I22" s="219">
        <f>IF(ISERROR(VLOOKUP(B22,'Race 5'!$H$3:$J$74,3,FALSE)),0,VLOOKUP(B22,'Race 5'!$H$3:$J$74,3,FALSE))</f>
        <v>0</v>
      </c>
      <c r="J22" s="219">
        <f>IF(ISERROR(VLOOKUP(B22,'Race 6'!$H$3:$J$81,3,FALSE)),0,VLOOKUP(B22,'Race 6'!$H$3:$J$81,3,FALSE))</f>
        <v>0</v>
      </c>
      <c r="K22" s="219">
        <f>IF(ISERROR(VLOOKUP($B22,'Race 7'!H$3:J$88,3,FALSE)),0,VLOOKUP($B22,'Race 7'!H$3:J$88,3,FALSE))</f>
        <v>0</v>
      </c>
      <c r="L22" s="219">
        <f>IF(ISERROR(VLOOKUP($B22,'Race 8'!$H$3:$J$61,3,FALSE)),0,VLOOKUP($B22,'Race 8'!$H$3:$J$61,3,FALSE))</f>
        <v>0</v>
      </c>
      <c r="M22" s="219">
        <f>IF(ISERROR(VLOOKUP($B22,'Race 9'!$H$3:$J$71,3,FALSE)),0,VLOOKUP($B22,'Race 9'!$H$3:$J$71,3,FALSE))</f>
        <v>0</v>
      </c>
      <c r="N22" s="219">
        <f>IF(ISERROR(VLOOKUP($B22,'Race 10'!$H$3:$J$74,3,FALSE)),0,VLOOKUP($B22,'Race 10'!$H$3:$J$74,3,FALSE))</f>
        <v>0</v>
      </c>
      <c r="O22" s="332"/>
      <c r="P22" s="25">
        <v>2</v>
      </c>
    </row>
    <row r="23" spans="1:18" ht="12.75" customHeight="1" x14ac:dyDescent="0.2">
      <c r="A23" s="220">
        <v>10</v>
      </c>
      <c r="B23" s="221" t="s">
        <v>55</v>
      </c>
      <c r="C23" s="219">
        <f>COUNTIF(E23:N23,"&gt;0")</f>
        <v>2</v>
      </c>
      <c r="D23" s="219">
        <f>SUM(LARGE(E23:N23,{1,2,3,4,5,6}))</f>
        <v>192</v>
      </c>
      <c r="E23" s="222">
        <f>IF(ISERROR(VLOOKUP(B23,'Race 1'!$H$3:$J$95,3,FALSE)),0,VLOOKUP(B23,'Race 1'!$H$3:$J$95,3,FALSE))</f>
        <v>94</v>
      </c>
      <c r="F23" s="222">
        <f>IF(ISERROR(VLOOKUP(B23,'Race 2'!$H$3:$J$75,3,FALSE)),0,VLOOKUP(B23,'Race 2'!$H$3:$J$75,3,FALSE))</f>
        <v>98</v>
      </c>
      <c r="G23" s="222">
        <f>IF(ISERROR(VLOOKUP(B23,'Race 3'!$H$3:$L$105,3,FALSE)),0,VLOOKUP(B23,'Race 3'!$H$3:$L$105,3,FALSE))</f>
        <v>0</v>
      </c>
      <c r="H23" s="222">
        <f>IF(ISERROR(VLOOKUP(B23,'Race 4'!$H$3:$J$90,3,FALSE)),0,VLOOKUP(B23,'Race 4'!$H$3:$J$90,3,FALSE))</f>
        <v>0</v>
      </c>
      <c r="I23" s="219">
        <f>IF(ISERROR(VLOOKUP(B23,'Race 5'!$H$3:$J$74,3,FALSE)),0,VLOOKUP(B23,'Race 5'!$H$3:$J$74,3,FALSE))</f>
        <v>0</v>
      </c>
      <c r="J23" s="219">
        <f>IF(ISERROR(VLOOKUP(B23,'Race 6'!$H$3:$J$81,3,FALSE)),0,VLOOKUP(B23,'Race 6'!$H$3:$J$81,3,FALSE))</f>
        <v>0</v>
      </c>
      <c r="K23" s="219">
        <f>IF(ISERROR(VLOOKUP($B23,'Race 7'!H$3:J$88,3,FALSE)),0,VLOOKUP($B23,'Race 7'!H$3:J$88,3,FALSE))</f>
        <v>0</v>
      </c>
      <c r="L23" s="219">
        <f>IF(ISERROR(VLOOKUP($B23,'Race 8'!$H$3:$J$61,3,FALSE)),0,VLOOKUP($B23,'Race 8'!$H$3:$J$61,3,FALSE))</f>
        <v>0</v>
      </c>
      <c r="M23" s="219">
        <f>IF(ISERROR(VLOOKUP($B23,'Race 9'!$H$3:$J$71,3,FALSE)),0,VLOOKUP($B23,'Race 9'!$H$3:$J$71,3,FALSE))</f>
        <v>0</v>
      </c>
      <c r="N23" s="219">
        <f>IF(ISERROR(VLOOKUP($B23,'Race 10'!$H$3:$J$74,3,FALSE)),0,VLOOKUP($B23,'Race 10'!$H$3:$J$74,3,FALSE))</f>
        <v>0</v>
      </c>
      <c r="O23" s="332"/>
      <c r="P23" s="25">
        <v>2</v>
      </c>
    </row>
    <row r="24" spans="1:18" ht="12.75" customHeight="1" x14ac:dyDescent="0.2">
      <c r="A24" s="220">
        <v>11</v>
      </c>
      <c r="B24" s="221" t="s">
        <v>161</v>
      </c>
      <c r="C24" s="219">
        <f>COUNTIF(E24:N24,"&gt;0")</f>
        <v>2</v>
      </c>
      <c r="D24" s="219">
        <f>SUM(LARGE(E24:N24,{1,2,3,4,5,6}))</f>
        <v>145</v>
      </c>
      <c r="E24" s="222">
        <f>IF(ISERROR(VLOOKUP(B24,'Race 1'!$H$3:$J$95,3,FALSE)),0,VLOOKUP(B24,'Race 1'!$H$3:$J$95,3,FALSE))</f>
        <v>78</v>
      </c>
      <c r="F24" s="222">
        <f>IF(ISERROR(VLOOKUP(B24,'Race 2'!$H$3:$J$75,3,FALSE)),0,VLOOKUP(B24,'Race 2'!$H$3:$J$75,3,FALSE))</f>
        <v>0</v>
      </c>
      <c r="G24" s="222">
        <f>IF(ISERROR(VLOOKUP(B24,'Race 3'!$H$3:$L$105,3,FALSE)),0,VLOOKUP(B24,'Race 3'!$H$3:$L$105,3,FALSE))</f>
        <v>67</v>
      </c>
      <c r="H24" s="222">
        <f>IF(ISERROR(VLOOKUP(B24,'Race 4'!$H$3:$J$90,3,FALSE)),0,VLOOKUP(B24,'Race 4'!$H$3:$J$90,3,FALSE))</f>
        <v>0</v>
      </c>
      <c r="I24" s="219">
        <f>IF(ISERROR(VLOOKUP(B24,'Race 5'!$H$3:$J$74,3,FALSE)),0,VLOOKUP(B24,'Race 5'!$H$3:$J$74,3,FALSE))</f>
        <v>0</v>
      </c>
      <c r="J24" s="219">
        <f>IF(ISERROR(VLOOKUP(B24,'Race 6'!$H$3:$J$81,3,FALSE)),0,VLOOKUP(B24,'Race 6'!$H$3:$J$81,3,FALSE))</f>
        <v>0</v>
      </c>
      <c r="K24" s="219">
        <f>IF(ISERROR(VLOOKUP($B24,'Race 7'!H$3:J$88,3,FALSE)),0,VLOOKUP($B24,'Race 7'!H$3:J$88,3,FALSE))</f>
        <v>0</v>
      </c>
      <c r="L24" s="219">
        <f>IF(ISERROR(VLOOKUP($B24,'Race 8'!$H$3:$J$61,3,FALSE)),0,VLOOKUP($B24,'Race 8'!$H$3:$J$61,3,FALSE))</f>
        <v>0</v>
      </c>
      <c r="M24" s="219">
        <f>IF(ISERROR(VLOOKUP($B24,'Race 9'!$H$3:$J$71,3,FALSE)),0,VLOOKUP($B24,'Race 9'!$H$3:$J$71,3,FALSE))</f>
        <v>0</v>
      </c>
      <c r="N24" s="219">
        <f>IF(ISERROR(VLOOKUP($B24,'Race 10'!$H$3:$J$74,3,FALSE)),0,VLOOKUP($B24,'Race 10'!$H$3:$J$74,3,FALSE))</f>
        <v>0</v>
      </c>
      <c r="O24" s="332"/>
      <c r="P24" s="25">
        <v>2</v>
      </c>
    </row>
    <row r="25" spans="1:18" ht="12.75" customHeight="1" x14ac:dyDescent="0.2">
      <c r="A25" s="220">
        <v>12</v>
      </c>
      <c r="B25" s="221" t="s">
        <v>27</v>
      </c>
      <c r="C25" s="219">
        <f>COUNTIF(E25:N25,"&gt;0")</f>
        <v>2</v>
      </c>
      <c r="D25" s="219">
        <f>SUM(LARGE(E25:N25,{1,2,3,4,5,6}))</f>
        <v>98</v>
      </c>
      <c r="E25" s="222">
        <f>IF(ISERROR(VLOOKUP(B25,'Race 1'!$H$3:$J$95,3,FALSE)),0,VLOOKUP(B25,'Race 1'!$H$3:$J$95,3,FALSE))</f>
        <v>55</v>
      </c>
      <c r="F25" s="222">
        <f>IF(ISERROR(VLOOKUP(B25,'Race 2'!$H$3:$J$75,3,FALSE)),0,VLOOKUP(B25,'Race 2'!$H$3:$J$75,3,FALSE))</f>
        <v>0</v>
      </c>
      <c r="G25" s="222">
        <f>IF(ISERROR(VLOOKUP(B25,'Race 3'!$H$3:$L$105,3,FALSE)),0,VLOOKUP(B25,'Race 3'!$H$3:$L$105,3,FALSE))</f>
        <v>43</v>
      </c>
      <c r="H25" s="222">
        <f>IF(ISERROR(VLOOKUP(B25,'Race 4'!$H$3:$J$90,3,FALSE)),0,VLOOKUP(B25,'Race 4'!$H$3:$J$90,3,FALSE))</f>
        <v>0</v>
      </c>
      <c r="I25" s="219">
        <f>IF(ISERROR(VLOOKUP(B25,'Race 5'!$H$3:$J$74,3,FALSE)),0,VLOOKUP(B25,'Race 5'!$H$3:$J$74,3,FALSE))</f>
        <v>0</v>
      </c>
      <c r="J25" s="219">
        <f>IF(ISERROR(VLOOKUP(B25,'Race 6'!$H$3:$J$81,3,FALSE)),0,VLOOKUP(B25,'Race 6'!$H$3:$J$81,3,FALSE))</f>
        <v>0</v>
      </c>
      <c r="K25" s="219">
        <f>IF(ISERROR(VLOOKUP($B25,'Race 7'!H$3:J$88,3,FALSE)),0,VLOOKUP($B25,'Race 7'!H$3:J$88,3,FALSE))</f>
        <v>0</v>
      </c>
      <c r="L25" s="219">
        <f>IF(ISERROR(VLOOKUP($B25,'Race 8'!$H$3:$J$61,3,FALSE)),0,VLOOKUP($B25,'Race 8'!$H$3:$J$61,3,FALSE))</f>
        <v>0</v>
      </c>
      <c r="M25" s="219">
        <f>IF(ISERROR(VLOOKUP($B25,'Race 9'!$H$3:$J$71,3,FALSE)),0,VLOOKUP($B25,'Race 9'!$H$3:$J$71,3,FALSE))</f>
        <v>0</v>
      </c>
      <c r="N25" s="219">
        <f>IF(ISERROR(VLOOKUP($B25,'Race 10'!$H$3:$J$74,3,FALSE)),0,VLOOKUP($B25,'Race 10'!$H$3:$J$74,3,FALSE))</f>
        <v>0</v>
      </c>
      <c r="O25" s="332"/>
      <c r="P25" s="25">
        <v>2</v>
      </c>
    </row>
    <row r="26" spans="1:18" ht="12.75" customHeight="1" x14ac:dyDescent="0.2">
      <c r="A26" s="220">
        <v>13</v>
      </c>
      <c r="B26" s="221" t="s">
        <v>56</v>
      </c>
      <c r="C26" s="219">
        <f>COUNTIF(E26:N26,"&gt;0")</f>
        <v>1</v>
      </c>
      <c r="D26" s="219">
        <f>SUM(LARGE(E26:N26,{1,2,3,4,5,6}))</f>
        <v>82</v>
      </c>
      <c r="E26" s="222">
        <f>IF(ISERROR(VLOOKUP(B26,'Race 1'!$H$3:$J$95,3,FALSE)),0,VLOOKUP(B26,'Race 1'!$H$3:$J$95,3,FALSE))</f>
        <v>82</v>
      </c>
      <c r="F26" s="222">
        <f>IF(ISERROR(VLOOKUP(B26,'Race 2'!$H$3:$J$75,3,FALSE)),0,VLOOKUP(B26,'Race 2'!$H$3:$J$75,3,FALSE))</f>
        <v>0</v>
      </c>
      <c r="G26" s="222">
        <f>IF(ISERROR(VLOOKUP(B26,'Race 3'!$H$3:$L$105,3,FALSE)),0,VLOOKUP(B26,'Race 3'!$H$3:$L$105,3,FALSE))</f>
        <v>0</v>
      </c>
      <c r="H26" s="222">
        <f>IF(ISERROR(VLOOKUP(B26,'Race 4'!$H$3:$J$90,3,FALSE)),0,VLOOKUP(B26,'Race 4'!$H$3:$J$90,3,FALSE))</f>
        <v>0</v>
      </c>
      <c r="I26" s="219">
        <f>IF(ISERROR(VLOOKUP(B26,'Race 5'!$H$3:$J$74,3,FALSE)),0,VLOOKUP(B26,'Race 5'!$H$3:$J$74,3,FALSE))</f>
        <v>0</v>
      </c>
      <c r="J26" s="219">
        <f>IF(ISERROR(VLOOKUP(B26,'Race 6'!$H$3:$J$81,3,FALSE)),0,VLOOKUP(B26,'Race 6'!$H$3:$J$81,3,FALSE))</f>
        <v>0</v>
      </c>
      <c r="K26" s="219">
        <f>IF(ISERROR(VLOOKUP($B26,'Race 7'!H$3:J$88,3,FALSE)),0,VLOOKUP($B26,'Race 7'!H$3:J$88,3,FALSE))</f>
        <v>0</v>
      </c>
      <c r="L26" s="219">
        <f>IF(ISERROR(VLOOKUP($B26,'Race 8'!$H$3:$J$61,3,FALSE)),0,VLOOKUP($B26,'Race 8'!$H$3:$J$61,3,FALSE))</f>
        <v>0</v>
      </c>
      <c r="M26" s="219">
        <f>IF(ISERROR(VLOOKUP($B26,'Race 9'!$H$3:$J$71,3,FALSE)),0,VLOOKUP($B26,'Race 9'!$H$3:$J$71,3,FALSE))</f>
        <v>0</v>
      </c>
      <c r="N26" s="219">
        <f>IF(ISERROR(VLOOKUP($B26,'Race 10'!$H$3:$J$74,3,FALSE)),0,VLOOKUP($B26,'Race 10'!$H$3:$J$74,3,FALSE))</f>
        <v>0</v>
      </c>
      <c r="O26" s="332"/>
      <c r="P26" s="25">
        <v>2</v>
      </c>
    </row>
    <row r="27" spans="1:18" s="253" customFormat="1" ht="12.75" customHeight="1" x14ac:dyDescent="0.2">
      <c r="A27" s="220">
        <v>14</v>
      </c>
      <c r="B27" s="221" t="s">
        <v>80</v>
      </c>
      <c r="C27" s="219">
        <f>COUNTIF(E27:N27,"&gt;0")</f>
        <v>1</v>
      </c>
      <c r="D27" s="219">
        <f>SUM(LARGE(E27:N27,{1,2,3,4,5,6}))</f>
        <v>68</v>
      </c>
      <c r="E27" s="222">
        <f>IF(ISERROR(VLOOKUP(B27,'Race 1'!$H$3:$J$95,3,FALSE)),0,VLOOKUP(B27,'Race 1'!$H$3:$J$95,3,FALSE))</f>
        <v>0</v>
      </c>
      <c r="F27" s="222">
        <f>IF(ISERROR(VLOOKUP(B27,'Race 2'!$H$3:$J$75,3,FALSE)),0,VLOOKUP(B27,'Race 2'!$H$3:$J$75,3,FALSE))</f>
        <v>0</v>
      </c>
      <c r="G27" s="222">
        <f>IF(ISERROR(VLOOKUP(B27,'Race 3'!$H$3:$L$105,3,FALSE)),0,VLOOKUP(B27,'Race 3'!$H$3:$L$105,3,FALSE))</f>
        <v>68</v>
      </c>
      <c r="H27" s="222">
        <f>IF(ISERROR(VLOOKUP(B27,'Race 4'!$H$3:$J$90,3,FALSE)),0,VLOOKUP(B27,'Race 4'!$H$3:$J$90,3,FALSE))</f>
        <v>0</v>
      </c>
      <c r="I27" s="219">
        <f>IF(ISERROR(VLOOKUP(B27,'Race 5'!$H$3:$J$74,3,FALSE)),0,VLOOKUP(B27,'Race 5'!$H$3:$J$74,3,FALSE))</f>
        <v>0</v>
      </c>
      <c r="J27" s="219">
        <f>IF(ISERROR(VLOOKUP(B27,'Race 6'!$H$3:$J$81,3,FALSE)),0,VLOOKUP(B27,'Race 6'!$H$3:$J$81,3,FALSE))</f>
        <v>0</v>
      </c>
      <c r="K27" s="219">
        <f>IF(ISERROR(VLOOKUP($B27,'Race 7'!H$3:J$88,3,FALSE)),0,VLOOKUP($B27,'Race 7'!H$3:J$88,3,FALSE))</f>
        <v>0</v>
      </c>
      <c r="L27" s="219">
        <f>IF(ISERROR(VLOOKUP($B27,'Race 8'!$H$3:$J$61,3,FALSE)),0,VLOOKUP($B27,'Race 8'!$H$3:$J$61,3,FALSE))</f>
        <v>0</v>
      </c>
      <c r="M27" s="219">
        <f>IF(ISERROR(VLOOKUP($B27,'Race 9'!$H$3:$J$71,3,FALSE)),0,VLOOKUP($B27,'Race 9'!$H$3:$J$71,3,FALSE))</f>
        <v>0</v>
      </c>
      <c r="N27" s="219">
        <f>IF(ISERROR(VLOOKUP($B27,'Race 10'!$H$3:$J$74,3,FALSE)),0,VLOOKUP($B27,'Race 10'!$H$3:$J$74,3,FALSE))</f>
        <v>0</v>
      </c>
      <c r="O27" s="332"/>
      <c r="P27" s="254">
        <v>2</v>
      </c>
      <c r="R27" s="258"/>
    </row>
    <row r="28" spans="1:18" ht="12.75" customHeight="1" x14ac:dyDescent="0.2">
      <c r="A28" s="220">
        <v>15</v>
      </c>
      <c r="B28" s="221" t="s">
        <v>139</v>
      </c>
      <c r="C28" s="219">
        <f>COUNTIF(E28:N28,"&gt;0")</f>
        <v>1</v>
      </c>
      <c r="D28" s="219">
        <f>SUM(LARGE(E28:N28,{1,2,3,4,5,6}))</f>
        <v>49</v>
      </c>
      <c r="E28" s="222">
        <f>IF(ISERROR(VLOOKUP(B28,'Race 1'!$H$3:$J$95,3,FALSE)),0,VLOOKUP(B28,'Race 1'!$H$3:$J$95,3,FALSE))</f>
        <v>0</v>
      </c>
      <c r="F28" s="222">
        <f>IF(ISERROR(VLOOKUP(B28,'Race 2'!$H$3:$J$75,3,FALSE)),0,VLOOKUP(B28,'Race 2'!$H$3:$J$75,3,FALSE))</f>
        <v>0</v>
      </c>
      <c r="G28" s="222">
        <f>IF(ISERROR(VLOOKUP(B28,'Race 3'!$H$3:$L$105,3,FALSE)),0,VLOOKUP(B28,'Race 3'!$H$3:$L$105,3,FALSE))</f>
        <v>49</v>
      </c>
      <c r="H28" s="222">
        <f>IF(ISERROR(VLOOKUP(B28,'Race 4'!$H$3:$J$90,3,FALSE)),0,VLOOKUP(B28,'Race 4'!$H$3:$J$90,3,FALSE))</f>
        <v>0</v>
      </c>
      <c r="I28" s="219">
        <f>IF(ISERROR(VLOOKUP(B28,'Race 5'!$H$3:$J$74,3,FALSE)),0,VLOOKUP(B28,'Race 5'!$H$3:$J$74,3,FALSE))</f>
        <v>0</v>
      </c>
      <c r="J28" s="219">
        <f>IF(ISERROR(VLOOKUP(B28,'Race 6'!$H$3:$J$81,3,FALSE)),0,VLOOKUP(B28,'Race 6'!$H$3:$J$81,3,FALSE))</f>
        <v>0</v>
      </c>
      <c r="K28" s="219">
        <f>IF(ISERROR(VLOOKUP($B28,'Race 7'!H$3:J$88,3,FALSE)),0,VLOOKUP($B28,'Race 7'!H$3:J$88,3,FALSE))</f>
        <v>0</v>
      </c>
      <c r="L28" s="219">
        <f>IF(ISERROR(VLOOKUP($B28,'Race 8'!$H$3:$J$61,3,FALSE)),0,VLOOKUP($B28,'Race 8'!$H$3:$J$61,3,FALSE))</f>
        <v>0</v>
      </c>
      <c r="M28" s="219">
        <f>IF(ISERROR(VLOOKUP($B28,'Race 9'!$H$3:$J$71,3,FALSE)),0,VLOOKUP($B28,'Race 9'!$H$3:$J$71,3,FALSE))</f>
        <v>0</v>
      </c>
      <c r="N28" s="219">
        <f>IF(ISERROR(VLOOKUP($B28,'Race 10'!$H$3:$J$74,3,FALSE)),0,VLOOKUP($B28,'Race 10'!$H$3:$J$74,3,FALSE))</f>
        <v>0</v>
      </c>
      <c r="O28" s="332"/>
      <c r="P28" s="25">
        <v>2</v>
      </c>
    </row>
    <row r="29" spans="1:18" ht="12.75" customHeight="1" x14ac:dyDescent="0.2">
      <c r="A29" s="220">
        <v>16</v>
      </c>
      <c r="B29" s="221" t="s">
        <v>160</v>
      </c>
      <c r="C29" s="219">
        <f>COUNTIF(E29:N29,"&gt;0")</f>
        <v>0</v>
      </c>
      <c r="D29" s="219">
        <f>SUM(LARGE(E29:N29,{1,2,3,4,5,6}))</f>
        <v>0</v>
      </c>
      <c r="E29" s="222">
        <f>IF(ISERROR(VLOOKUP(B29,'Race 1'!$H$3:$J$95,3,FALSE)),0,VLOOKUP(B29,'Race 1'!$H$3:$J$95,3,FALSE))</f>
        <v>0</v>
      </c>
      <c r="F29" s="222">
        <f>IF(ISERROR(VLOOKUP(B29,'Race 2'!$H$3:$J$75,3,FALSE)),0,VLOOKUP(B29,'Race 2'!$H$3:$J$75,3,FALSE))</f>
        <v>0</v>
      </c>
      <c r="G29" s="222">
        <f>IF(ISERROR(VLOOKUP(B29,'Race 3'!$H$3:$L$105,3,FALSE)),0,VLOOKUP(B29,'Race 3'!$H$3:$L$105,3,FALSE))</f>
        <v>0</v>
      </c>
      <c r="H29" s="222">
        <f>IF(ISERROR(VLOOKUP(B29,'Race 4'!$H$3:$J$90,3,FALSE)),0,VLOOKUP(B29,'Race 4'!$H$3:$J$90,3,FALSE))</f>
        <v>0</v>
      </c>
      <c r="I29" s="219">
        <f>IF(ISERROR(VLOOKUP(B29,'Race 5'!$H$3:$J$74,3,FALSE)),0,VLOOKUP(B29,'Race 5'!$H$3:$J$74,3,FALSE))</f>
        <v>0</v>
      </c>
      <c r="J29" s="219">
        <f>IF(ISERROR(VLOOKUP(B29,'Race 6'!$H$3:$J$81,3,FALSE)),0,VLOOKUP(B29,'Race 6'!$H$3:$J$81,3,FALSE))</f>
        <v>0</v>
      </c>
      <c r="K29" s="219">
        <f>IF(ISERROR(VLOOKUP($B29,'Race 7'!H$3:J$88,3,FALSE)),0,VLOOKUP($B29,'Race 7'!H$3:J$88,3,FALSE))</f>
        <v>0</v>
      </c>
      <c r="L29" s="219">
        <f>IF(ISERROR(VLOOKUP($B29,'Race 8'!$H$3:$J$61,3,FALSE)),0,VLOOKUP($B29,'Race 8'!$H$3:$J$61,3,FALSE))</f>
        <v>0</v>
      </c>
      <c r="M29" s="219">
        <f>IF(ISERROR(VLOOKUP($B29,'Race 9'!$H$3:$J$71,3,FALSE)),0,VLOOKUP($B29,'Race 9'!$H$3:$J$71,3,FALSE))</f>
        <v>0</v>
      </c>
      <c r="N29" s="219">
        <f>IF(ISERROR(VLOOKUP($B29,'Race 10'!$H$3:$J$74,3,FALSE)),0,VLOOKUP($B29,'Race 10'!$H$3:$J$74,3,FALSE))</f>
        <v>0</v>
      </c>
      <c r="O29" s="332"/>
      <c r="P29" s="25">
        <v>2</v>
      </c>
    </row>
    <row r="30" spans="1:18" ht="12.75" customHeight="1" thickBot="1" x14ac:dyDescent="0.25">
      <c r="A30" s="220">
        <v>17</v>
      </c>
      <c r="B30" s="221" t="s">
        <v>30</v>
      </c>
      <c r="C30" s="219">
        <f>COUNTIF(E30:N30,"&gt;0")</f>
        <v>0</v>
      </c>
      <c r="D30" s="219">
        <f>SUM(LARGE(E30:N30,{1,2,3,4,5,6}))</f>
        <v>0</v>
      </c>
      <c r="E30" s="222">
        <f>IF(ISERROR(VLOOKUP(B30,'Race 1'!$H$3:$J$95,3,FALSE)),0,VLOOKUP(B30,'Race 1'!$H$3:$J$95,3,FALSE))</f>
        <v>0</v>
      </c>
      <c r="F30" s="222">
        <f>IF(ISERROR(VLOOKUP(B30,'Race 2'!$H$3:$J$75,3,FALSE)),0,VLOOKUP(B30,'Race 2'!$H$3:$J$75,3,FALSE))</f>
        <v>0</v>
      </c>
      <c r="G30" s="222">
        <f>IF(ISERROR(VLOOKUP(B30,'Race 3'!$H$3:$L$105,3,FALSE)),0,VLOOKUP(B30,'Race 3'!$H$3:$L$105,3,FALSE))</f>
        <v>0</v>
      </c>
      <c r="H30" s="222">
        <f>IF(ISERROR(VLOOKUP(B30,'Race 4'!$H$3:$J$90,3,FALSE)),0,VLOOKUP(B30,'Race 4'!$H$3:$J$90,3,FALSE))</f>
        <v>0</v>
      </c>
      <c r="I30" s="219">
        <f>IF(ISERROR(VLOOKUP(B30,'Race 5'!$H$3:$J$74,3,FALSE)),0,VLOOKUP(B30,'Race 5'!$H$3:$J$74,3,FALSE))</f>
        <v>0</v>
      </c>
      <c r="J30" s="219">
        <f>IF(ISERROR(VLOOKUP(B30,'Race 6'!$H$3:$J$81,3,FALSE)),0,VLOOKUP(B30,'Race 6'!$H$3:$J$81,3,FALSE))</f>
        <v>0</v>
      </c>
      <c r="K30" s="219">
        <f>IF(ISERROR(VLOOKUP($B30,'Race 7'!H$3:J$88,3,FALSE)),0,VLOOKUP($B30,'Race 7'!H$3:J$88,3,FALSE))</f>
        <v>0</v>
      </c>
      <c r="L30" s="219">
        <f>IF(ISERROR(VLOOKUP($B30,'Race 8'!$H$3:$J$61,3,FALSE)),0,VLOOKUP($B30,'Race 8'!$H$3:$J$61,3,FALSE))</f>
        <v>0</v>
      </c>
      <c r="M30" s="219">
        <f>IF(ISERROR(VLOOKUP($B30,'Race 9'!$H$3:$J$71,3,FALSE)),0,VLOOKUP($B30,'Race 9'!$H$3:$J$71,3,FALSE))</f>
        <v>0</v>
      </c>
      <c r="N30" s="219">
        <f>IF(ISERROR(VLOOKUP($B30,'Race 10'!$H$3:$J$74,3,FALSE)),0,VLOOKUP($B30,'Race 10'!$H$3:$J$74,3,FALSE))</f>
        <v>0</v>
      </c>
      <c r="O30" s="333"/>
      <c r="P30" s="25">
        <v>2</v>
      </c>
    </row>
    <row r="31" spans="1:18" ht="12.75" customHeight="1" x14ac:dyDescent="0.2">
      <c r="A31" s="224">
        <v>1</v>
      </c>
      <c r="B31" s="225" t="s">
        <v>51</v>
      </c>
      <c r="C31" s="226">
        <f t="shared" si="0"/>
        <v>5</v>
      </c>
      <c r="D31" s="226">
        <f>SUM(LARGE(E31:N31,{1,2,3,4,5,6}))</f>
        <v>446</v>
      </c>
      <c r="E31" s="223">
        <f>IF(ISERROR(VLOOKUP(B31,'Race 1'!$H$3:$J$95,3,FALSE)),0,VLOOKUP(B31,'Race 1'!$H$3:$J$95,3,FALSE))</f>
        <v>74</v>
      </c>
      <c r="F31" s="223">
        <f>IF(ISERROR(VLOOKUP(B31,'Race 2'!$H$3:$J$75,3,FALSE)),0,VLOOKUP(B31,'Race 2'!$H$3:$J$75,3,FALSE))</f>
        <v>90</v>
      </c>
      <c r="G31" s="223">
        <f>IF(ISERROR(VLOOKUP(B31,'Race 3'!$H$3:$L$105,3,FALSE)),0,VLOOKUP(B31,'Race 3'!$H$3:$L$105,3,FALSE))</f>
        <v>94</v>
      </c>
      <c r="H31" s="223">
        <f>IF(ISERROR(VLOOKUP(B31,'Race 4'!$H$3:$J$90,3,FALSE)),0,VLOOKUP(B31,'Race 4'!$H$3:$J$90,3,FALSE))</f>
        <v>95</v>
      </c>
      <c r="I31" s="226">
        <f>IF(ISERROR(VLOOKUP(B31,'Race 5'!$H$3:$J$74,3,FALSE)),0,VLOOKUP(B31,'Race 5'!$H$3:$J$74,3,FALSE))</f>
        <v>93</v>
      </c>
      <c r="J31" s="226">
        <f>IF(ISERROR(VLOOKUP(B31,'Race 6'!$H$3:$J$81,3,FALSE)),0,VLOOKUP(B31,'Race 6'!$H$3:$J$81,3,FALSE))</f>
        <v>0</v>
      </c>
      <c r="K31" s="226">
        <f>IF(ISERROR(VLOOKUP($B31,'Race 7'!H$3:J$88,3,FALSE)),0,VLOOKUP($B31,'Race 7'!H$3:J$88,3,FALSE))</f>
        <v>0</v>
      </c>
      <c r="L31" s="226">
        <f>IF(ISERROR(VLOOKUP($B31,'Race 8'!$H$3:$J$61,3,FALSE)),0,VLOOKUP($B31,'Race 8'!$H$3:$J$61,3,FALSE))</f>
        <v>0</v>
      </c>
      <c r="M31" s="226">
        <f>IF(ISERROR(VLOOKUP($B31,'Race 9'!$H$3:$J$71,3,FALSE)),0,VLOOKUP($B31,'Race 9'!$H$3:$J$71,3,FALSE))</f>
        <v>0</v>
      </c>
      <c r="N31" s="226">
        <f>IF(ISERROR(VLOOKUP($B31,'Race 10'!$H$3:$J$74,3,FALSE)),0,VLOOKUP($B31,'Race 10'!$H$3:$J$74,3,FALSE))</f>
        <v>0</v>
      </c>
      <c r="O31" s="334">
        <v>3</v>
      </c>
      <c r="P31" s="24">
        <v>3</v>
      </c>
    </row>
    <row r="32" spans="1:18" ht="12.75" customHeight="1" x14ac:dyDescent="0.2">
      <c r="A32" s="220">
        <v>2</v>
      </c>
      <c r="B32" s="221" t="s">
        <v>164</v>
      </c>
      <c r="C32" s="219">
        <f t="shared" si="0"/>
        <v>5</v>
      </c>
      <c r="D32" s="219">
        <f>SUM(LARGE(E32:N32,{1,2,3,4,5,6}))</f>
        <v>438</v>
      </c>
      <c r="E32" s="222">
        <f>IF(ISERROR(VLOOKUP(B32,'Race 1'!$H$3:$J$95,3,FALSE)),0,VLOOKUP(B32,'Race 1'!$H$3:$J$95,3,FALSE))</f>
        <v>91</v>
      </c>
      <c r="F32" s="222">
        <f>IF(ISERROR(VLOOKUP(B32,'Race 2'!$H$3:$J$75,3,FALSE)),0,VLOOKUP(B32,'Race 2'!$H$3:$J$75,3,FALSE))</f>
        <v>89</v>
      </c>
      <c r="G32" s="222">
        <f>IF(ISERROR(VLOOKUP(B32,'Race 3'!$H$3:$L$105,3,FALSE)),0,VLOOKUP(B32,'Race 3'!$H$3:$L$105,3,FALSE))</f>
        <v>81</v>
      </c>
      <c r="H32" s="222">
        <f>IF(ISERROR(VLOOKUP(B32,'Race 4'!$H$3:$J$90,3,FALSE)),0,VLOOKUP(B32,'Race 4'!$H$3:$J$90,3,FALSE))</f>
        <v>84</v>
      </c>
      <c r="I32" s="219">
        <f>IF(ISERROR(VLOOKUP(B32,'Race 5'!$H$3:$J$74,3,FALSE)),0,VLOOKUP(B32,'Race 5'!$H$3:$J$74,3,FALSE))</f>
        <v>0</v>
      </c>
      <c r="J32" s="219">
        <f>IF(ISERROR(VLOOKUP(B32,'Race 6'!$H$3:$J$81,3,FALSE)),0,VLOOKUP(B32,'Race 6'!$H$3:$J$81,3,FALSE))</f>
        <v>93</v>
      </c>
      <c r="K32" s="219">
        <f>IF(ISERROR(VLOOKUP($B32,'Race 7'!H$3:J$88,3,FALSE)),0,VLOOKUP($B32,'Race 7'!H$3:J$88,3,FALSE))</f>
        <v>0</v>
      </c>
      <c r="L32" s="219">
        <f>IF(ISERROR(VLOOKUP($B32,'Race 8'!$H$3:$J$61,3,FALSE)),0,VLOOKUP($B32,'Race 8'!$H$3:$J$61,3,FALSE))</f>
        <v>0</v>
      </c>
      <c r="M32" s="219">
        <f>IF(ISERROR(VLOOKUP($B32,'Race 9'!$H$3:$J$71,3,FALSE)),0,VLOOKUP($B32,'Race 9'!$H$3:$J$71,3,FALSE))</f>
        <v>0</v>
      </c>
      <c r="N32" s="219">
        <f>IF(ISERROR(VLOOKUP($B32,'Race 10'!$H$3:$J$74,3,FALSE)),0,VLOOKUP($B32,'Race 10'!$H$3:$J$74,3,FALSE))</f>
        <v>0</v>
      </c>
      <c r="O32" s="335"/>
      <c r="P32" s="25">
        <v>3</v>
      </c>
    </row>
    <row r="33" spans="1:18" ht="12.75" customHeight="1" x14ac:dyDescent="0.2">
      <c r="A33" s="220">
        <v>3</v>
      </c>
      <c r="B33" s="221" t="s">
        <v>58</v>
      </c>
      <c r="C33" s="219">
        <f t="shared" si="0"/>
        <v>6</v>
      </c>
      <c r="D33" s="219">
        <f>SUM(LARGE(E33:N33,{1,2,3,4,5,6}))</f>
        <v>425</v>
      </c>
      <c r="E33" s="222">
        <f>IF(ISERROR(VLOOKUP(B33,'Race 1'!$H$3:$J$95,3,FALSE)),0,VLOOKUP(B33,'Race 1'!$H$3:$J$95,3,FALSE))</f>
        <v>65</v>
      </c>
      <c r="F33" s="222">
        <f>IF(ISERROR(VLOOKUP(B33,'Race 2'!$H$3:$J$75,3,FALSE)),0,VLOOKUP(B33,'Race 2'!$H$3:$J$75,3,FALSE))</f>
        <v>64</v>
      </c>
      <c r="G33" s="222">
        <f>IF(ISERROR(VLOOKUP(B33,'Race 3'!$H$3:$L$105,3,FALSE)),0,VLOOKUP(B33,'Race 3'!$H$3:$L$105,3,FALSE))</f>
        <v>58</v>
      </c>
      <c r="H33" s="222">
        <f>IF(ISERROR(VLOOKUP(B33,'Race 4'!$H$3:$J$90,3,FALSE)),0,VLOOKUP(B33,'Race 4'!$H$3:$J$90,3,FALSE))</f>
        <v>78</v>
      </c>
      <c r="I33" s="219">
        <f>IF(ISERROR(VLOOKUP(B33,'Race 5'!$H$3:$J$74,3,FALSE)),0,VLOOKUP(B33,'Race 5'!$H$3:$J$74,3,FALSE))</f>
        <v>80</v>
      </c>
      <c r="J33" s="219">
        <f>IF(ISERROR(VLOOKUP(B33,'Race 6'!$H$3:$J$81,3,FALSE)),0,VLOOKUP(B33,'Race 6'!$H$3:$J$81,3,FALSE))</f>
        <v>80</v>
      </c>
      <c r="K33" s="219">
        <f>IF(ISERROR(VLOOKUP($B33,'Race 7'!H$3:J$88,3,FALSE)),0,VLOOKUP($B33,'Race 7'!H$3:J$88,3,FALSE))</f>
        <v>0</v>
      </c>
      <c r="L33" s="219">
        <f>IF(ISERROR(VLOOKUP($B33,'Race 8'!$H$3:$J$61,3,FALSE)),0,VLOOKUP($B33,'Race 8'!$H$3:$J$61,3,FALSE))</f>
        <v>0</v>
      </c>
      <c r="M33" s="219">
        <f>IF(ISERROR(VLOOKUP($B33,'Race 9'!$H$3:$J$71,3,FALSE)),0,VLOOKUP($B33,'Race 9'!$H$3:$J$71,3,FALSE))</f>
        <v>0</v>
      </c>
      <c r="N33" s="219">
        <f>IF(ISERROR(VLOOKUP($B33,'Race 10'!$H$3:$J$74,3,FALSE)),0,VLOOKUP($B33,'Race 10'!$H$3:$J$74,3,FALSE))</f>
        <v>0</v>
      </c>
      <c r="O33" s="335"/>
      <c r="P33" s="25">
        <v>3</v>
      </c>
    </row>
    <row r="34" spans="1:18" ht="12.75" customHeight="1" x14ac:dyDescent="0.2">
      <c r="A34" s="220">
        <v>4</v>
      </c>
      <c r="B34" s="221" t="s">
        <v>37</v>
      </c>
      <c r="C34" s="219">
        <f t="shared" si="0"/>
        <v>4</v>
      </c>
      <c r="D34" s="219">
        <f>SUM(LARGE(E34:N34,{1,2,3,4,5,6}))</f>
        <v>320</v>
      </c>
      <c r="E34" s="222">
        <f>IF(ISERROR(VLOOKUP(B34,'Race 1'!$H$3:$J$95,3,FALSE)),0,VLOOKUP(B34,'Race 1'!$H$3:$J$95,3,FALSE))</f>
        <v>76</v>
      </c>
      <c r="F34" s="222">
        <f>IF(ISERROR(VLOOKUP(B34,'Race 2'!$H$3:$J$75,3,FALSE)),0,VLOOKUP(B34,'Race 2'!$H$3:$J$75,3,FALSE))</f>
        <v>84</v>
      </c>
      <c r="G34" s="222">
        <f>IF(ISERROR(VLOOKUP(B34,'Race 3'!$H$3:$L$105,3,FALSE)),0,VLOOKUP(B34,'Race 3'!$H$3:$L$105,3,FALSE))</f>
        <v>72</v>
      </c>
      <c r="H34" s="222">
        <f>IF(ISERROR(VLOOKUP(B34,'Race 4'!$H$3:$J$90,3,FALSE)),0,VLOOKUP(B34,'Race 4'!$H$3:$J$90,3,FALSE))</f>
        <v>0</v>
      </c>
      <c r="I34" s="219">
        <f>IF(ISERROR(VLOOKUP(B34,'Race 5'!$H$3:$J$74,3,FALSE)),0,VLOOKUP(B34,'Race 5'!$H$3:$J$74,3,FALSE))</f>
        <v>88</v>
      </c>
      <c r="J34" s="219">
        <f>IF(ISERROR(VLOOKUP(B34,'Race 6'!$H$3:$J$81,3,FALSE)),0,VLOOKUP(B34,'Race 6'!$H$3:$J$81,3,FALSE))</f>
        <v>0</v>
      </c>
      <c r="K34" s="219">
        <f>IF(ISERROR(VLOOKUP($B34,'Race 7'!H$3:J$88,3,FALSE)),0,VLOOKUP($B34,'Race 7'!H$3:J$88,3,FALSE))</f>
        <v>0</v>
      </c>
      <c r="L34" s="219">
        <f>IF(ISERROR(VLOOKUP($B34,'Race 8'!$H$3:$J$61,3,FALSE)),0,VLOOKUP($B34,'Race 8'!$H$3:$J$61,3,FALSE))</f>
        <v>0</v>
      </c>
      <c r="M34" s="219">
        <f>IF(ISERROR(VLOOKUP($B34,'Race 9'!$H$3:$J$71,3,FALSE)),0,VLOOKUP($B34,'Race 9'!$H$3:$J$71,3,FALSE))</f>
        <v>0</v>
      </c>
      <c r="N34" s="219">
        <f>IF(ISERROR(VLOOKUP($B34,'Race 10'!$H$3:$J$74,3,FALSE)),0,VLOOKUP($B34,'Race 10'!$H$3:$J$74,3,FALSE))</f>
        <v>0</v>
      </c>
      <c r="O34" s="335"/>
      <c r="P34" s="25">
        <v>3</v>
      </c>
    </row>
    <row r="35" spans="1:18" ht="12.75" customHeight="1" x14ac:dyDescent="0.2">
      <c r="A35" s="220">
        <v>5</v>
      </c>
      <c r="B35" s="221" t="s">
        <v>170</v>
      </c>
      <c r="C35" s="219">
        <f t="shared" ref="C35:C66" si="1">COUNTIF(E35:N35,"&gt;0")</f>
        <v>4</v>
      </c>
      <c r="D35" s="219">
        <f>SUM(LARGE(E35:N35,{1,2,3,4,5,6}))</f>
        <v>319</v>
      </c>
      <c r="E35" s="222">
        <f>IF(ISERROR(VLOOKUP(B35,'Race 1'!$H$3:$J$95,3,FALSE)),0,VLOOKUP(B35,'Race 1'!$H$3:$J$95,3,FALSE))</f>
        <v>86</v>
      </c>
      <c r="F35" s="222">
        <f>IF(ISERROR(VLOOKUP(B35,'Race 2'!$H$3:$J$75,3,FALSE)),0,VLOOKUP(B35,'Race 2'!$H$3:$J$75,3,FALSE))</f>
        <v>77</v>
      </c>
      <c r="G35" s="222">
        <f>IF(ISERROR(VLOOKUP(B35,'Race 3'!$H$3:$L$105,3,FALSE)),0,VLOOKUP(B35,'Race 3'!$H$3:$L$105,3,FALSE))</f>
        <v>70</v>
      </c>
      <c r="H35" s="222">
        <f>IF(ISERROR(VLOOKUP(B35,'Race 4'!$H$3:$J$90,3,FALSE)),0,VLOOKUP(B35,'Race 4'!$H$3:$J$90,3,FALSE))</f>
        <v>0</v>
      </c>
      <c r="I35" s="219">
        <f>IF(ISERROR(VLOOKUP(B35,'Race 5'!$H$3:$J$74,3,FALSE)),0,VLOOKUP(B35,'Race 5'!$H$3:$J$74,3,FALSE))</f>
        <v>86</v>
      </c>
      <c r="J35" s="219">
        <f>IF(ISERROR(VLOOKUP(B35,'Race 6'!$H$3:$J$81,3,FALSE)),0,VLOOKUP(B35,'Race 6'!$H$3:$J$81,3,FALSE))</f>
        <v>0</v>
      </c>
      <c r="K35" s="219">
        <f>IF(ISERROR(VLOOKUP($B35,'Race 7'!H$3:J$88,3,FALSE)),0,VLOOKUP($B35,'Race 7'!H$3:J$88,3,FALSE))</f>
        <v>0</v>
      </c>
      <c r="L35" s="219">
        <f>IF(ISERROR(VLOOKUP($B35,'Race 8'!$H$3:$J$61,3,FALSE)),0,VLOOKUP($B35,'Race 8'!$H$3:$J$61,3,FALSE))</f>
        <v>0</v>
      </c>
      <c r="M35" s="219">
        <f>IF(ISERROR(VLOOKUP($B35,'Race 9'!$H$3:$J$71,3,FALSE)),0,VLOOKUP($B35,'Race 9'!$H$3:$J$71,3,FALSE))</f>
        <v>0</v>
      </c>
      <c r="N35" s="219">
        <f>IF(ISERROR(VLOOKUP($B35,'Race 10'!$H$3:$J$74,3,FALSE)),0,VLOOKUP($B35,'Race 10'!$H$3:$J$74,3,FALSE))</f>
        <v>0</v>
      </c>
      <c r="O35" s="332"/>
      <c r="P35" s="25">
        <v>3</v>
      </c>
    </row>
    <row r="36" spans="1:18" ht="12.75" customHeight="1" x14ac:dyDescent="0.2">
      <c r="A36" s="220">
        <v>6</v>
      </c>
      <c r="B36" s="221" t="s">
        <v>166</v>
      </c>
      <c r="C36" s="219">
        <f t="shared" si="1"/>
        <v>4</v>
      </c>
      <c r="D36" s="219">
        <f>SUM(LARGE(E36:N36,{1,2,3,4,5,6}))</f>
        <v>318</v>
      </c>
      <c r="E36" s="222">
        <f>IF(ISERROR(VLOOKUP(B36,'Race 1'!$H$3:$J$95,3,FALSE)),0,VLOOKUP(B36,'Race 1'!$H$3:$J$95,3,FALSE))</f>
        <v>75</v>
      </c>
      <c r="F36" s="222">
        <f>IF(ISERROR(VLOOKUP(B36,'Race 2'!$H$3:$J$75,3,FALSE)),0,VLOOKUP(B36,'Race 2'!$H$3:$J$75,3,FALSE))</f>
        <v>83</v>
      </c>
      <c r="G36" s="222">
        <f>IF(ISERROR(VLOOKUP(B36,'Race 3'!$H$3:$L$105,3,FALSE)),0,VLOOKUP(B36,'Race 3'!$H$3:$L$105,3,FALSE))</f>
        <v>77</v>
      </c>
      <c r="H36" s="222">
        <f>IF(ISERROR(VLOOKUP(B36,'Race 4'!$H$3:$J$90,3,FALSE)),0,VLOOKUP(B36,'Race 4'!$H$3:$J$90,3,FALSE))</f>
        <v>0</v>
      </c>
      <c r="I36" s="219">
        <f>IF(ISERROR(VLOOKUP(B36,'Race 5'!$H$3:$J$74,3,FALSE)),0,VLOOKUP(B36,'Race 5'!$H$3:$J$74,3,FALSE))</f>
        <v>83</v>
      </c>
      <c r="J36" s="219">
        <f>IF(ISERROR(VLOOKUP(B36,'Race 6'!$H$3:$J$81,3,FALSE)),0,VLOOKUP(B36,'Race 6'!$H$3:$J$81,3,FALSE))</f>
        <v>0</v>
      </c>
      <c r="K36" s="219">
        <f>IF(ISERROR(VLOOKUP($B36,'Race 7'!H$3:J$88,3,FALSE)),0,VLOOKUP($B36,'Race 7'!H$3:J$88,3,FALSE))</f>
        <v>0</v>
      </c>
      <c r="L36" s="219">
        <f>IF(ISERROR(VLOOKUP($B36,'Race 8'!$H$3:$J$61,3,FALSE)),0,VLOOKUP($B36,'Race 8'!$H$3:$J$61,3,FALSE))</f>
        <v>0</v>
      </c>
      <c r="M36" s="219">
        <f>IF(ISERROR(VLOOKUP($B36,'Race 9'!$H$3:$J$71,3,FALSE)),0,VLOOKUP($B36,'Race 9'!$H$3:$J$71,3,FALSE))</f>
        <v>0</v>
      </c>
      <c r="N36" s="219">
        <f>IF(ISERROR(VLOOKUP($B36,'Race 10'!$H$3:$J$74,3,FALSE)),0,VLOOKUP($B36,'Race 10'!$H$3:$J$74,3,FALSE))</f>
        <v>0</v>
      </c>
      <c r="O36" s="332"/>
      <c r="P36" s="25">
        <v>3</v>
      </c>
    </row>
    <row r="37" spans="1:18" ht="12.75" customHeight="1" x14ac:dyDescent="0.2">
      <c r="A37" s="220">
        <v>7</v>
      </c>
      <c r="B37" s="247" t="s">
        <v>77</v>
      </c>
      <c r="C37" s="219">
        <f t="shared" si="1"/>
        <v>4</v>
      </c>
      <c r="D37" s="219">
        <f>SUM(LARGE(E37:N37,{1,2,3,4,5,6}))</f>
        <v>298</v>
      </c>
      <c r="E37" s="222">
        <f>IF(ISERROR(VLOOKUP(B37,'Race 1'!$H$3:$J$95,3,FALSE)),0,VLOOKUP(B37,'Race 1'!$H$3:$J$95,3,FALSE))</f>
        <v>0</v>
      </c>
      <c r="F37" s="222">
        <f>IF(ISERROR(VLOOKUP(B37,'Race 2'!$H$3:$J$75,3,FALSE)),0,VLOOKUP(B37,'Race 2'!$H$3:$J$75,3,FALSE))</f>
        <v>63</v>
      </c>
      <c r="G37" s="222">
        <f>IF(ISERROR(VLOOKUP(B37,'Race 3'!$H$3:$L$105,3,FALSE)),0,VLOOKUP(B37,'Race 3'!$H$3:$L$105,3,FALSE))</f>
        <v>66</v>
      </c>
      <c r="H37" s="222">
        <f>IF(ISERROR(VLOOKUP(B37,'Race 4'!$H$3:$J$90,3,FALSE)),0,VLOOKUP(B37,'Race 4'!$H$3:$J$90,3,FALSE))</f>
        <v>79</v>
      </c>
      <c r="I37" s="219">
        <f>IF(ISERROR(VLOOKUP(B37,'Race 5'!$H$3:$J$74,3,FALSE)),0,VLOOKUP(B37,'Race 5'!$H$3:$J$74,3,FALSE))</f>
        <v>90</v>
      </c>
      <c r="J37" s="219">
        <f>IF(ISERROR(VLOOKUP(B37,'Race 6'!$H$3:$J$81,3,FALSE)),0,VLOOKUP(B37,'Race 6'!$H$3:$J$81,3,FALSE))</f>
        <v>0</v>
      </c>
      <c r="K37" s="219">
        <f>IF(ISERROR(VLOOKUP($B37,'Race 7'!H$3:J$88,3,FALSE)),0,VLOOKUP($B37,'Race 7'!H$3:J$88,3,FALSE))</f>
        <v>0</v>
      </c>
      <c r="L37" s="219">
        <f>IF(ISERROR(VLOOKUP($B37,'Race 8'!$H$3:$J$61,3,FALSE)),0,VLOOKUP($B37,'Race 8'!$H$3:$J$61,3,FALSE))</f>
        <v>0</v>
      </c>
      <c r="M37" s="219">
        <f>IF(ISERROR(VLOOKUP($B37,'Race 9'!$H$3:$J$71,3,FALSE)),0,VLOOKUP($B37,'Race 9'!$H$3:$J$71,3,FALSE))</f>
        <v>0</v>
      </c>
      <c r="N37" s="219">
        <f>IF(ISERROR(VLOOKUP($B37,'Race 10'!$H$3:$J$74,3,FALSE)),0,VLOOKUP($B37,'Race 10'!$H$3:$J$74,3,FALSE))</f>
        <v>0</v>
      </c>
      <c r="O37" s="332"/>
      <c r="P37" s="25">
        <v>3</v>
      </c>
    </row>
    <row r="38" spans="1:18" ht="12.75" customHeight="1" x14ac:dyDescent="0.2">
      <c r="A38" s="220">
        <v>8</v>
      </c>
      <c r="B38" s="221" t="s">
        <v>86</v>
      </c>
      <c r="C38" s="219">
        <f t="shared" si="1"/>
        <v>4</v>
      </c>
      <c r="D38" s="219">
        <f>SUM(LARGE(E38:N38,{1,2,3,4,5,6}))</f>
        <v>284</v>
      </c>
      <c r="E38" s="222">
        <f>IF(ISERROR(VLOOKUP(B38,'Race 1'!$H$3:$J$95,3,FALSE)),0,VLOOKUP(B38,'Race 1'!$H$3:$J$95,3,FALSE))</f>
        <v>63</v>
      </c>
      <c r="F38" s="222">
        <f>IF(ISERROR(VLOOKUP(B38,'Race 2'!$H$3:$J$75,3,FALSE)),0,VLOOKUP(B38,'Race 2'!$H$3:$J$75,3,FALSE))</f>
        <v>87</v>
      </c>
      <c r="G38" s="222">
        <f>IF(ISERROR(VLOOKUP(B38,'Race 3'!$H$3:$L$105,3,FALSE)),0,VLOOKUP(B38,'Race 3'!$H$3:$L$105,3,FALSE))</f>
        <v>59</v>
      </c>
      <c r="H38" s="222">
        <f>IF(ISERROR(VLOOKUP(B38,'Race 4'!$H$3:$J$90,3,FALSE)),0,VLOOKUP(B38,'Race 4'!$H$3:$J$90,3,FALSE))</f>
        <v>0</v>
      </c>
      <c r="I38" s="219">
        <f>IF(ISERROR(VLOOKUP(B38,'Race 5'!$H$3:$J$74,3,FALSE)),0,VLOOKUP(B38,'Race 5'!$H$3:$J$74,3,FALSE))</f>
        <v>0</v>
      </c>
      <c r="J38" s="219">
        <f>IF(ISERROR(VLOOKUP(B38,'Race 6'!$H$3:$J$81,3,FALSE)),0,VLOOKUP(B38,'Race 6'!$H$3:$J$81,3,FALSE))</f>
        <v>75</v>
      </c>
      <c r="K38" s="219">
        <f>IF(ISERROR(VLOOKUP($B38,'Race 7'!H$3:J$88,3,FALSE)),0,VLOOKUP($B38,'Race 7'!H$3:J$88,3,FALSE))</f>
        <v>0</v>
      </c>
      <c r="L38" s="219">
        <f>IF(ISERROR(VLOOKUP($B38,'Race 8'!$H$3:$J$61,3,FALSE)),0,VLOOKUP($B38,'Race 8'!$H$3:$J$61,3,FALSE))</f>
        <v>0</v>
      </c>
      <c r="M38" s="219">
        <f>IF(ISERROR(VLOOKUP($B38,'Race 9'!$H$3:$J$71,3,FALSE)),0,VLOOKUP($B38,'Race 9'!$H$3:$J$71,3,FALSE))</f>
        <v>0</v>
      </c>
      <c r="N38" s="219">
        <f>IF(ISERROR(VLOOKUP($B38,'Race 10'!$H$3:$J$74,3,FALSE)),0,VLOOKUP($B38,'Race 10'!$H$3:$J$74,3,FALSE))</f>
        <v>0</v>
      </c>
      <c r="O38" s="332"/>
      <c r="P38" s="25">
        <v>3</v>
      </c>
    </row>
    <row r="39" spans="1:18" ht="12.75" customHeight="1" x14ac:dyDescent="0.2">
      <c r="A39" s="220">
        <v>9</v>
      </c>
      <c r="B39" s="221" t="s">
        <v>62</v>
      </c>
      <c r="C39" s="219">
        <f t="shared" si="1"/>
        <v>3</v>
      </c>
      <c r="D39" s="219">
        <f>SUM(LARGE(E39:N39,{1,2,3,4,5,6}))</f>
        <v>200</v>
      </c>
      <c r="E39" s="222">
        <f>IF(ISERROR(VLOOKUP(B39,'Race 1'!$H$3:$J$95,3,FALSE)),0,VLOOKUP(B39,'Race 1'!$H$3:$J$95,3,FALSE))</f>
        <v>72</v>
      </c>
      <c r="F39" s="222">
        <f>IF(ISERROR(VLOOKUP(B39,'Race 2'!$H$3:$J$75,3,FALSE)),0,VLOOKUP(B39,'Race 2'!$H$3:$J$75,3,FALSE))</f>
        <v>73</v>
      </c>
      <c r="G39" s="222">
        <f>IF(ISERROR(VLOOKUP(B39,'Race 3'!$H$3:$L$105,3,FALSE)),0,VLOOKUP(B39,'Race 3'!$H$3:$L$105,3,FALSE))</f>
        <v>55</v>
      </c>
      <c r="H39" s="222">
        <f>IF(ISERROR(VLOOKUP(B39,'Race 4'!$H$3:$J$90,3,FALSE)),0,VLOOKUP(B39,'Race 4'!$H$3:$J$90,3,FALSE))</f>
        <v>0</v>
      </c>
      <c r="I39" s="219">
        <f>IF(ISERROR(VLOOKUP(B39,'Race 5'!$H$3:$J$74,3,FALSE)),0,VLOOKUP(B39,'Race 5'!$H$3:$J$74,3,FALSE))</f>
        <v>0</v>
      </c>
      <c r="J39" s="219">
        <f>IF(ISERROR(VLOOKUP(B39,'Race 6'!$H$3:$J$81,3,FALSE)),0,VLOOKUP(B39,'Race 6'!$H$3:$J$81,3,FALSE))</f>
        <v>0</v>
      </c>
      <c r="K39" s="219">
        <f>IF(ISERROR(VLOOKUP($B39,'Race 7'!H$3:J$88,3,FALSE)),0,VLOOKUP($B39,'Race 7'!H$3:J$88,3,FALSE))</f>
        <v>0</v>
      </c>
      <c r="L39" s="219">
        <f>IF(ISERROR(VLOOKUP($B39,'Race 8'!$H$3:$J$61,3,FALSE)),0,VLOOKUP($B39,'Race 8'!$H$3:$J$61,3,FALSE))</f>
        <v>0</v>
      </c>
      <c r="M39" s="219">
        <f>IF(ISERROR(VLOOKUP($B39,'Race 9'!$H$3:$J$71,3,FALSE)),0,VLOOKUP($B39,'Race 9'!$H$3:$J$71,3,FALSE))</f>
        <v>0</v>
      </c>
      <c r="N39" s="219">
        <f>IF(ISERROR(VLOOKUP($B39,'Race 10'!$H$3:$J$74,3,FALSE)),0,VLOOKUP($B39,'Race 10'!$H$3:$J$74,3,FALSE))</f>
        <v>0</v>
      </c>
      <c r="O39" s="332"/>
      <c r="P39" s="25">
        <v>3</v>
      </c>
    </row>
    <row r="40" spans="1:18" ht="12.75" customHeight="1" x14ac:dyDescent="0.2">
      <c r="A40" s="220">
        <v>10</v>
      </c>
      <c r="B40" s="221" t="s">
        <v>178</v>
      </c>
      <c r="C40" s="219">
        <f t="shared" si="1"/>
        <v>2</v>
      </c>
      <c r="D40" s="219">
        <f>SUM(LARGE(E40:N40,{1,2,3,4,5,6}))</f>
        <v>172</v>
      </c>
      <c r="E40" s="222">
        <f>IF(ISERROR(VLOOKUP(B40,'Race 1'!$H$3:$J$95,3,FALSE)),0,VLOOKUP(B40,'Race 1'!$H$3:$J$95,3,FALSE))</f>
        <v>87</v>
      </c>
      <c r="F40" s="222">
        <f>IF(ISERROR(VLOOKUP(B40,'Race 2'!$H$3:$J$75,3,FALSE)),0,VLOOKUP(B40,'Race 2'!$H$3:$J$75,3,FALSE))</f>
        <v>0</v>
      </c>
      <c r="G40" s="222">
        <f>IF(ISERROR(VLOOKUP(B40,'Race 3'!$H$3:$L$105,3,FALSE)),0,VLOOKUP(B40,'Race 3'!$H$3:$L$105,3,FALSE))</f>
        <v>85</v>
      </c>
      <c r="H40" s="222">
        <f>IF(ISERROR(VLOOKUP(B40,'Race 4'!$H$3:$J$90,3,FALSE)),0,VLOOKUP(B40,'Race 4'!$H$3:$J$90,3,FALSE))</f>
        <v>0</v>
      </c>
      <c r="I40" s="219">
        <f>IF(ISERROR(VLOOKUP(B40,'Race 5'!$H$3:$J$74,3,FALSE)),0,VLOOKUP(B40,'Race 5'!$H$3:$J$74,3,FALSE))</f>
        <v>0</v>
      </c>
      <c r="J40" s="219">
        <f>IF(ISERROR(VLOOKUP(B40,'Race 6'!$H$3:$J$81,3,FALSE)),0,VLOOKUP(B40,'Race 6'!$H$3:$J$81,3,FALSE))</f>
        <v>0</v>
      </c>
      <c r="K40" s="219">
        <f>IF(ISERROR(VLOOKUP($B40,'Race 7'!H$3:J$88,3,FALSE)),0,VLOOKUP($B40,'Race 7'!H$3:J$88,3,FALSE))</f>
        <v>0</v>
      </c>
      <c r="L40" s="219">
        <f>IF(ISERROR(VLOOKUP($B40,'Race 8'!$H$3:$J$61,3,FALSE)),0,VLOOKUP($B40,'Race 8'!$H$3:$J$61,3,FALSE))</f>
        <v>0</v>
      </c>
      <c r="M40" s="219">
        <f>IF(ISERROR(VLOOKUP($B40,'Race 9'!$H$3:$J$71,3,FALSE)),0,VLOOKUP($B40,'Race 9'!$H$3:$J$71,3,FALSE))</f>
        <v>0</v>
      </c>
      <c r="N40" s="219">
        <f>IF(ISERROR(VLOOKUP($B40,'Race 10'!$H$3:$J$74,3,FALSE)),0,VLOOKUP($B40,'Race 10'!$H$3:$J$74,3,FALSE))</f>
        <v>0</v>
      </c>
      <c r="O40" s="332"/>
      <c r="P40" s="25">
        <v>3</v>
      </c>
    </row>
    <row r="41" spans="1:18" ht="12.75" customHeight="1" x14ac:dyDescent="0.2">
      <c r="A41" s="220">
        <v>11</v>
      </c>
      <c r="B41" s="247" t="s">
        <v>174</v>
      </c>
      <c r="C41" s="219">
        <f t="shared" si="1"/>
        <v>2</v>
      </c>
      <c r="D41" s="219">
        <f>SUM(LARGE(E41:N41,{1,2,3,4,5,6}))</f>
        <v>132</v>
      </c>
      <c r="E41" s="222">
        <f>IF(ISERROR(VLOOKUP(B41,'Race 1'!$H$3:$J$95,3,FALSE)),0,VLOOKUP(B41,'Race 1'!$H$3:$J$95,3,FALSE))</f>
        <v>80</v>
      </c>
      <c r="F41" s="222">
        <f>IF(ISERROR(VLOOKUP(B41,'Race 2'!$H$3:$J$75,3,FALSE)),0,VLOOKUP(B41,'Race 2'!$H$3:$J$75,3,FALSE))</f>
        <v>0</v>
      </c>
      <c r="G41" s="222">
        <f>IF(ISERROR(VLOOKUP(B41,'Race 3'!$H$3:$L$105,3,FALSE)),0,VLOOKUP(B41,'Race 3'!$H$3:$L$105,3,FALSE))</f>
        <v>52</v>
      </c>
      <c r="H41" s="222">
        <f>IF(ISERROR(VLOOKUP(B41,'Race 4'!$H$3:$J$90,3,FALSE)),0,VLOOKUP(B41,'Race 4'!$H$3:$J$90,3,FALSE))</f>
        <v>0</v>
      </c>
      <c r="I41" s="219">
        <f>IF(ISERROR(VLOOKUP(B41,'Race 5'!$H$3:$J$74,3,FALSE)),0,VLOOKUP(B41,'Race 5'!$H$3:$J$74,3,FALSE))</f>
        <v>0</v>
      </c>
      <c r="J41" s="219">
        <f>IF(ISERROR(VLOOKUP(B41,'Race 6'!$H$3:$J$81,3,FALSE)),0,VLOOKUP(B41,'Race 6'!$H$3:$J$81,3,FALSE))</f>
        <v>0</v>
      </c>
      <c r="K41" s="219">
        <f>IF(ISERROR(VLOOKUP($B41,'Race 7'!H$3:J$88,3,FALSE)),0,VLOOKUP($B41,'Race 7'!H$3:J$88,3,FALSE))</f>
        <v>0</v>
      </c>
      <c r="L41" s="219">
        <f>IF(ISERROR(VLOOKUP($B41,'Race 8'!$H$3:$J$61,3,FALSE)),0,VLOOKUP($B41,'Race 8'!$H$3:$J$61,3,FALSE))</f>
        <v>0</v>
      </c>
      <c r="M41" s="219">
        <f>IF(ISERROR(VLOOKUP($B41,'Race 9'!$H$3:$J$71,3,FALSE)),0,VLOOKUP($B41,'Race 9'!$H$3:$J$71,3,FALSE))</f>
        <v>0</v>
      </c>
      <c r="N41" s="219">
        <f>IF(ISERROR(VLOOKUP($B41,'Race 10'!$H$3:$J$74,3,FALSE)),0,VLOOKUP($B41,'Race 10'!$H$3:$J$74,3,FALSE))</f>
        <v>0</v>
      </c>
      <c r="O41" s="332"/>
      <c r="P41" s="25">
        <v>3</v>
      </c>
    </row>
    <row r="42" spans="1:18" ht="12.75" customHeight="1" x14ac:dyDescent="0.2">
      <c r="A42" s="220">
        <v>12</v>
      </c>
      <c r="B42" s="247" t="s">
        <v>179</v>
      </c>
      <c r="C42" s="219">
        <f t="shared" si="1"/>
        <v>2</v>
      </c>
      <c r="D42" s="219">
        <f>SUM(LARGE(E42:N42,{1,2,3,4,5,6}))</f>
        <v>123</v>
      </c>
      <c r="E42" s="222">
        <f>IF(ISERROR(VLOOKUP(B42,'Race 1'!$H$3:$J$95,3,FALSE)),0,VLOOKUP(B42,'Race 1'!$H$3:$J$95,3,FALSE))</f>
        <v>61</v>
      </c>
      <c r="F42" s="222">
        <f>IF(ISERROR(VLOOKUP(B42,'Race 2'!$H$3:$J$75,3,FALSE)),0,VLOOKUP(B42,'Race 2'!$H$3:$J$75,3,FALSE))</f>
        <v>0</v>
      </c>
      <c r="G42" s="222">
        <f>IF(ISERROR(VLOOKUP(B42,'Race 3'!$H$3:$L$105,3,FALSE)),0,VLOOKUP(B42,'Race 3'!$H$3:$L$105,3,FALSE))</f>
        <v>62</v>
      </c>
      <c r="H42" s="222">
        <f>IF(ISERROR(VLOOKUP(B42,'Race 4'!$H$3:$J$90,3,FALSE)),0,VLOOKUP(B42,'Race 4'!$H$3:$J$90,3,FALSE))</f>
        <v>0</v>
      </c>
      <c r="I42" s="219">
        <f>IF(ISERROR(VLOOKUP(B42,'Race 5'!$H$3:$J$74,3,FALSE)),0,VLOOKUP(B42,'Race 5'!$H$3:$J$74,3,FALSE))</f>
        <v>0</v>
      </c>
      <c r="J42" s="219">
        <f>IF(ISERROR(VLOOKUP(B42,'Race 6'!$H$3:$J$81,3,FALSE)),0,VLOOKUP(B42,'Race 6'!$H$3:$J$81,3,FALSE))</f>
        <v>0</v>
      </c>
      <c r="K42" s="219">
        <f>IF(ISERROR(VLOOKUP($B42,'Race 7'!H$3:J$88,3,FALSE)),0,VLOOKUP($B42,'Race 7'!H$3:J$88,3,FALSE))</f>
        <v>0</v>
      </c>
      <c r="L42" s="219">
        <f>IF(ISERROR(VLOOKUP($B42,'Race 8'!$H$3:$J$61,3,FALSE)),0,VLOOKUP($B42,'Race 8'!$H$3:$J$61,3,FALSE))</f>
        <v>0</v>
      </c>
      <c r="M42" s="219">
        <f>IF(ISERROR(VLOOKUP($B42,'Race 9'!$H$3:$J$71,3,FALSE)),0,VLOOKUP($B42,'Race 9'!$H$3:$J$71,3,FALSE))</f>
        <v>0</v>
      </c>
      <c r="N42" s="219">
        <f>IF(ISERROR(VLOOKUP($B42,'Race 10'!$H$3:$J$74,3,FALSE)),0,VLOOKUP($B42,'Race 10'!$H$3:$J$74,3,FALSE))</f>
        <v>0</v>
      </c>
      <c r="O42" s="332"/>
      <c r="P42" s="25">
        <v>3</v>
      </c>
    </row>
    <row r="43" spans="1:18" ht="12.75" customHeight="1" x14ac:dyDescent="0.2">
      <c r="A43" s="220">
        <v>13</v>
      </c>
      <c r="B43" s="247" t="s">
        <v>129</v>
      </c>
      <c r="C43" s="219">
        <f t="shared" si="1"/>
        <v>1</v>
      </c>
      <c r="D43" s="219">
        <f>SUM(LARGE(E43:N43,{1,2,3,4,5,6}))</f>
        <v>69</v>
      </c>
      <c r="E43" s="222">
        <f>IF(ISERROR(VLOOKUP(B43,'Race 1'!$H$3:$J$95,3,FALSE)),0,VLOOKUP(B43,'Race 1'!$H$3:$J$95,3,FALSE))</f>
        <v>0</v>
      </c>
      <c r="F43" s="222">
        <f>IF(ISERROR(VLOOKUP(B43,'Race 2'!$H$3:$J$75,3,FALSE)),0,VLOOKUP(B43,'Race 2'!$H$3:$J$75,3,FALSE))</f>
        <v>0</v>
      </c>
      <c r="G43" s="222">
        <f>IF(ISERROR(VLOOKUP(B43,'Race 3'!$H$3:$L$105,3,FALSE)),0,VLOOKUP(B43,'Race 3'!$H$3:$L$105,3,FALSE))</f>
        <v>69</v>
      </c>
      <c r="H43" s="222">
        <f>IF(ISERROR(VLOOKUP(B43,'Race 4'!$H$3:$J$90,3,FALSE)),0,VLOOKUP(B43,'Race 4'!$H$3:$J$90,3,FALSE))</f>
        <v>0</v>
      </c>
      <c r="I43" s="219">
        <f>IF(ISERROR(VLOOKUP(B43,'Race 5'!$H$3:$J$74,3,FALSE)),0,VLOOKUP(B43,'Race 5'!$H$3:$J$74,3,FALSE))</f>
        <v>0</v>
      </c>
      <c r="J43" s="219">
        <f>IF(ISERROR(VLOOKUP(B43,'Race 6'!$H$3:$J$81,3,FALSE)),0,VLOOKUP(B43,'Race 6'!$H$3:$J$81,3,FALSE))</f>
        <v>0</v>
      </c>
      <c r="K43" s="219">
        <f>IF(ISERROR(VLOOKUP($B43,'Race 7'!H$3:J$88,3,FALSE)),0,VLOOKUP($B43,'Race 7'!H$3:J$88,3,FALSE))</f>
        <v>0</v>
      </c>
      <c r="L43" s="219">
        <f>IF(ISERROR(VLOOKUP($B43,'Race 8'!$H$3:$J$61,3,FALSE)),0,VLOOKUP($B43,'Race 8'!$H$3:$J$61,3,FALSE))</f>
        <v>0</v>
      </c>
      <c r="M43" s="219">
        <f>IF(ISERROR(VLOOKUP($B43,'Race 9'!$H$3:$J$71,3,FALSE)),0,VLOOKUP($B43,'Race 9'!$H$3:$J$71,3,FALSE))</f>
        <v>0</v>
      </c>
      <c r="N43" s="219">
        <f>IF(ISERROR(VLOOKUP($B43,'Race 10'!$H$3:$J$74,3,FALSE)),0,VLOOKUP($B43,'Race 10'!$H$3:$J$74,3,FALSE))</f>
        <v>0</v>
      </c>
      <c r="O43" s="332"/>
      <c r="P43" s="25">
        <v>3</v>
      </c>
    </row>
    <row r="44" spans="1:18" ht="12.75" customHeight="1" x14ac:dyDescent="0.2">
      <c r="A44" s="220">
        <v>14</v>
      </c>
      <c r="B44" s="247" t="s">
        <v>82</v>
      </c>
      <c r="C44" s="219">
        <f t="shared" si="1"/>
        <v>1</v>
      </c>
      <c r="D44" s="219">
        <f>SUM(LARGE(E44:N44,{1,2,3,4,5,6}))</f>
        <v>66</v>
      </c>
      <c r="E44" s="222">
        <f>IF(ISERROR(VLOOKUP(B44,'Race 1'!$H$3:$J$95,3,FALSE)),0,VLOOKUP(B44,'Race 1'!$H$3:$J$95,3,FALSE))</f>
        <v>0</v>
      </c>
      <c r="F44" s="222">
        <f>IF(ISERROR(VLOOKUP(B44,'Race 2'!$H$3:$J$75,3,FALSE)),0,VLOOKUP(B44,'Race 2'!$H$3:$J$75,3,FALSE))</f>
        <v>66</v>
      </c>
      <c r="G44" s="222">
        <f>IF(ISERROR(VLOOKUP(B44,'Race 3'!$H$3:$L$105,3,FALSE)),0,VLOOKUP(B44,'Race 3'!$H$3:$L$105,3,FALSE))</f>
        <v>0</v>
      </c>
      <c r="H44" s="222">
        <f>IF(ISERROR(VLOOKUP(B44,'Race 4'!$H$3:$J$90,3,FALSE)),0,VLOOKUP(B44,'Race 4'!$H$3:$J$90,3,FALSE))</f>
        <v>0</v>
      </c>
      <c r="I44" s="219">
        <f>IF(ISERROR(VLOOKUP(B44,'Race 5'!$H$3:$J$74,3,FALSE)),0,VLOOKUP(B44,'Race 5'!$H$3:$J$74,3,FALSE))</f>
        <v>0</v>
      </c>
      <c r="J44" s="219">
        <f>IF(ISERROR(VLOOKUP(B44,'Race 6'!$H$3:$J$81,3,FALSE)),0,VLOOKUP(B44,'Race 6'!$H$3:$J$81,3,FALSE))</f>
        <v>0</v>
      </c>
      <c r="K44" s="219">
        <f>IF(ISERROR(VLOOKUP($B44,'Race 7'!H$3:J$88,3,FALSE)),0,VLOOKUP($B44,'Race 7'!H$3:J$88,3,FALSE))</f>
        <v>0</v>
      </c>
      <c r="L44" s="219">
        <f>IF(ISERROR(VLOOKUP($B44,'Race 8'!$H$3:$J$61,3,FALSE)),0,VLOOKUP($B44,'Race 8'!$H$3:$J$61,3,FALSE))</f>
        <v>0</v>
      </c>
      <c r="M44" s="219">
        <f>IF(ISERROR(VLOOKUP($B44,'Race 9'!$H$3:$J$71,3,FALSE)),0,VLOOKUP($B44,'Race 9'!$H$3:$J$71,3,FALSE))</f>
        <v>0</v>
      </c>
      <c r="N44" s="219">
        <f>IF(ISERROR(VLOOKUP($B44,'Race 10'!$H$3:$J$74,3,FALSE)),0,VLOOKUP($B44,'Race 10'!$H$3:$J$74,3,FALSE))</f>
        <v>0</v>
      </c>
      <c r="O44" s="332"/>
      <c r="P44" s="25">
        <v>3</v>
      </c>
    </row>
    <row r="45" spans="1:18" s="253" customFormat="1" ht="12.75" customHeight="1" x14ac:dyDescent="0.2">
      <c r="A45" s="220">
        <v>15</v>
      </c>
      <c r="B45" s="247" t="s">
        <v>18</v>
      </c>
      <c r="C45" s="219">
        <f t="shared" si="1"/>
        <v>1</v>
      </c>
      <c r="D45" s="219">
        <f>SUM(LARGE(E45:N45,{1,2,3,4,5,6}))</f>
        <v>64</v>
      </c>
      <c r="E45" s="222">
        <f>IF(ISERROR(VLOOKUP(B45,'Race 1'!$H$3:$J$95,3,FALSE)),0,VLOOKUP(B45,'Race 1'!$H$3:$J$95,3,FALSE))</f>
        <v>64</v>
      </c>
      <c r="F45" s="222">
        <f>IF(ISERROR(VLOOKUP(B45,'Race 2'!$H$3:$J$75,3,FALSE)),0,VLOOKUP(B45,'Race 2'!$H$3:$J$75,3,FALSE))</f>
        <v>0</v>
      </c>
      <c r="G45" s="222">
        <f>IF(ISERROR(VLOOKUP(B45,'Race 3'!$H$3:$L$105,3,FALSE)),0,VLOOKUP(B45,'Race 3'!$H$3:$L$105,3,FALSE))</f>
        <v>0</v>
      </c>
      <c r="H45" s="222">
        <f>IF(ISERROR(VLOOKUP(B45,'Race 4'!$H$3:$J$90,3,FALSE)),0,VLOOKUP(B45,'Race 4'!$H$3:$J$90,3,FALSE))</f>
        <v>0</v>
      </c>
      <c r="I45" s="219">
        <f>IF(ISERROR(VLOOKUP(B45,'Race 5'!$H$3:$J$74,3,FALSE)),0,VLOOKUP(B45,'Race 5'!$H$3:$J$74,3,FALSE))</f>
        <v>0</v>
      </c>
      <c r="J45" s="219">
        <f>IF(ISERROR(VLOOKUP(B45,'Race 6'!$H$3:$J$81,3,FALSE)),0,VLOOKUP(B45,'Race 6'!$H$3:$J$81,3,FALSE))</f>
        <v>0</v>
      </c>
      <c r="K45" s="219">
        <f>IF(ISERROR(VLOOKUP($B45,'Race 7'!H$3:J$88,3,FALSE)),0,VLOOKUP($B45,'Race 7'!H$3:J$88,3,FALSE))</f>
        <v>0</v>
      </c>
      <c r="L45" s="219">
        <f>IF(ISERROR(VLOOKUP($B45,'Race 8'!$H$3:$J$61,3,FALSE)),0,VLOOKUP($B45,'Race 8'!$H$3:$J$61,3,FALSE))</f>
        <v>0</v>
      </c>
      <c r="M45" s="219">
        <f>IF(ISERROR(VLOOKUP($B45,'Race 9'!$H$3:$J$71,3,FALSE)),0,VLOOKUP($B45,'Race 9'!$H$3:$J$71,3,FALSE))</f>
        <v>0</v>
      </c>
      <c r="N45" s="219">
        <f>IF(ISERROR(VLOOKUP($B45,'Race 10'!$H$3:$J$74,3,FALSE)),0,VLOOKUP($B45,'Race 10'!$H$3:$J$74,3,FALSE))</f>
        <v>0</v>
      </c>
      <c r="O45" s="332"/>
      <c r="P45" s="254">
        <v>3</v>
      </c>
      <c r="R45" s="258"/>
    </row>
    <row r="46" spans="1:18" ht="12.75" customHeight="1" x14ac:dyDescent="0.2">
      <c r="A46" s="220">
        <v>16</v>
      </c>
      <c r="B46" s="247" t="s">
        <v>19</v>
      </c>
      <c r="C46" s="219">
        <f t="shared" si="1"/>
        <v>0</v>
      </c>
      <c r="D46" s="219">
        <f>SUM(LARGE(E46:N46,{1,2,3,4,5,6}))</f>
        <v>0</v>
      </c>
      <c r="E46" s="222">
        <f>IF(ISERROR(VLOOKUP(B46,'Race 1'!$H$3:$J$95,3,FALSE)),0,VLOOKUP(B46,'Race 1'!$H$3:$J$95,3,FALSE))</f>
        <v>0</v>
      </c>
      <c r="F46" s="222">
        <f>IF(ISERROR(VLOOKUP(B46,'Race 2'!$H$3:$J$75,3,FALSE)),0,VLOOKUP(B46,'Race 2'!$H$3:$J$75,3,FALSE))</f>
        <v>0</v>
      </c>
      <c r="G46" s="222">
        <f>IF(ISERROR(VLOOKUP(B46,'Race 3'!$H$3:$L$105,3,FALSE)),0,VLOOKUP(B46,'Race 3'!$H$3:$L$105,3,FALSE))</f>
        <v>0</v>
      </c>
      <c r="H46" s="222">
        <f>IF(ISERROR(VLOOKUP(B46,'Race 4'!$H$3:$J$90,3,FALSE)),0,VLOOKUP(B46,'Race 4'!$H$3:$J$90,3,FALSE))</f>
        <v>0</v>
      </c>
      <c r="I46" s="219">
        <f>IF(ISERROR(VLOOKUP(B46,'Race 5'!$H$3:$J$74,3,FALSE)),0,VLOOKUP(B46,'Race 5'!$H$3:$J$74,3,FALSE))</f>
        <v>0</v>
      </c>
      <c r="J46" s="219">
        <f>IF(ISERROR(VLOOKUP(B46,'Race 6'!$H$3:$J$81,3,FALSE)),0,VLOOKUP(B46,'Race 6'!$H$3:$J$81,3,FALSE))</f>
        <v>0</v>
      </c>
      <c r="K46" s="219">
        <f>IF(ISERROR(VLOOKUP($B46,'Race 7'!H$3:J$88,3,FALSE)),0,VLOOKUP($B46,'Race 7'!H$3:J$88,3,FALSE))</f>
        <v>0</v>
      </c>
      <c r="L46" s="219">
        <f>IF(ISERROR(VLOOKUP($B46,'Race 8'!$H$3:$J$61,3,FALSE)),0,VLOOKUP($B46,'Race 8'!$H$3:$J$61,3,FALSE))</f>
        <v>0</v>
      </c>
      <c r="M46" s="219">
        <f>IF(ISERROR(VLOOKUP($B46,'Race 9'!$H$3:$J$71,3,FALSE)),0,VLOOKUP($B46,'Race 9'!$H$3:$J$71,3,FALSE))</f>
        <v>0</v>
      </c>
      <c r="N46" s="219">
        <f>IF(ISERROR(VLOOKUP($B46,'Race 10'!$H$3:$J$74,3,FALSE)),0,VLOOKUP($B46,'Race 10'!$H$3:$J$74,3,FALSE))</f>
        <v>0</v>
      </c>
      <c r="O46" s="332"/>
      <c r="P46" s="25">
        <v>3</v>
      </c>
    </row>
    <row r="47" spans="1:18" ht="12.75" customHeight="1" thickBot="1" x14ac:dyDescent="0.25">
      <c r="A47" s="228">
        <v>17</v>
      </c>
      <c r="B47" s="228" t="s">
        <v>131</v>
      </c>
      <c r="C47" s="229">
        <f t="shared" si="1"/>
        <v>0</v>
      </c>
      <c r="D47" s="229">
        <f>SUM(LARGE(E47:N47,{1,2,3,4,5,6}))</f>
        <v>0</v>
      </c>
      <c r="E47" s="227">
        <f>IF(ISERROR(VLOOKUP(B47,'Race 1'!$H$3:$J$95,3,FALSE)),0,VLOOKUP(B47,'Race 1'!$H$3:$J$95,3,FALSE))</f>
        <v>0</v>
      </c>
      <c r="F47" s="227">
        <f>IF(ISERROR(VLOOKUP(B47,'Race 2'!$H$3:$J$75,3,FALSE)),0,VLOOKUP(B47,'Race 2'!$H$3:$J$75,3,FALSE))</f>
        <v>0</v>
      </c>
      <c r="G47" s="227">
        <f>IF(ISERROR(VLOOKUP(B47,'Race 3'!$H$3:$L$105,3,FALSE)),0,VLOOKUP(B47,'Race 3'!$H$3:$L$105,3,FALSE))</f>
        <v>0</v>
      </c>
      <c r="H47" s="227">
        <f>IF(ISERROR(VLOOKUP(B47,'Race 4'!$H$3:$J$90,3,FALSE)),0,VLOOKUP(B47,'Race 4'!$H$3:$J$90,3,FALSE))</f>
        <v>0</v>
      </c>
      <c r="I47" s="229">
        <f>IF(ISERROR(VLOOKUP(B47,'Race 5'!$H$3:$J$74,3,FALSE)),0,VLOOKUP(B47,'Race 5'!$H$3:$J$74,3,FALSE))</f>
        <v>0</v>
      </c>
      <c r="J47" s="229">
        <f>IF(ISERROR(VLOOKUP(B47,'Race 6'!$H$3:$J$81,3,FALSE)),0,VLOOKUP(B47,'Race 6'!$H$3:$J$81,3,FALSE))</f>
        <v>0</v>
      </c>
      <c r="K47" s="229">
        <f>IF(ISERROR(VLOOKUP($B47,'Race 7'!H$3:J$88,3,FALSE)),0,VLOOKUP($B47,'Race 7'!H$3:J$88,3,FALSE))</f>
        <v>0</v>
      </c>
      <c r="L47" s="229">
        <f>IF(ISERROR(VLOOKUP($B47,'Race 8'!$H$3:$J$61,3,FALSE)),0,VLOOKUP($B47,'Race 8'!$H$3:$J$61,3,FALSE))</f>
        <v>0</v>
      </c>
      <c r="M47" s="229">
        <f>IF(ISERROR(VLOOKUP($B47,'Race 9'!$H$3:$J$71,3,FALSE)),0,VLOOKUP($B47,'Race 9'!$H$3:$J$71,3,FALSE))</f>
        <v>0</v>
      </c>
      <c r="N47" s="229">
        <f>IF(ISERROR(VLOOKUP($B47,'Race 10'!$H$3:$J$74,3,FALSE)),0,VLOOKUP($B47,'Race 10'!$H$3:$J$74,3,FALSE))</f>
        <v>0</v>
      </c>
      <c r="O47" s="333"/>
      <c r="P47" s="26">
        <v>3</v>
      </c>
    </row>
    <row r="48" spans="1:18" ht="12.75" customHeight="1" x14ac:dyDescent="0.2">
      <c r="A48" s="220">
        <v>1</v>
      </c>
      <c r="B48" s="221" t="s">
        <v>141</v>
      </c>
      <c r="C48" s="219">
        <f t="shared" si="1"/>
        <v>6</v>
      </c>
      <c r="D48" s="219">
        <f>SUM(LARGE(E48:N48,{1,2,3,4,5,6}))</f>
        <v>490</v>
      </c>
      <c r="E48" s="222">
        <f>IF(ISERROR(VLOOKUP(B48,'Race 1'!$H$3:$J$95,3,FALSE)),0,VLOOKUP(B48,'Race 1'!$H$3:$J$95,3,FALSE))</f>
        <v>66</v>
      </c>
      <c r="F48" s="222">
        <f>IF(ISERROR(VLOOKUP(B48,'Race 2'!$H$3:$J$75,3,FALSE)),0,VLOOKUP(B48,'Race 2'!$H$3:$J$75,3,FALSE))</f>
        <v>79</v>
      </c>
      <c r="G48" s="222">
        <f>IF(ISERROR(VLOOKUP(B48,'Race 3'!$H$3:$L$105,3,FALSE)),0,VLOOKUP(B48,'Race 3'!$H$3:$L$105,3,FALSE))</f>
        <v>84</v>
      </c>
      <c r="H48" s="222">
        <f>IF(ISERROR(VLOOKUP(B48,'Race 4'!$H$3:$J$90,3,FALSE)),0,VLOOKUP(B48,'Race 4'!$H$3:$J$90,3,FALSE))</f>
        <v>88</v>
      </c>
      <c r="I48" s="219">
        <f>IF(ISERROR(VLOOKUP(B48,'Race 5'!$H$3:$J$74,3,FALSE)),0,VLOOKUP(B48,'Race 5'!$H$3:$J$74,3,FALSE))</f>
        <v>81</v>
      </c>
      <c r="J48" s="219">
        <f>IF(ISERROR(VLOOKUP(B48,'Race 6'!$H$3:$J$81,3,FALSE)),0,VLOOKUP(B48,'Race 6'!$H$3:$J$81,3,FALSE))</f>
        <v>92</v>
      </c>
      <c r="K48" s="219">
        <f>IF(ISERROR(VLOOKUP($B48,'Race 7'!H$3:J$88,3,FALSE)),0,VLOOKUP($B48,'Race 7'!H$3:J$88,3,FALSE))</f>
        <v>0</v>
      </c>
      <c r="L48" s="219">
        <f>IF(ISERROR(VLOOKUP($B48,'Race 8'!$H$3:$J$61,3,FALSE)),0,VLOOKUP($B48,'Race 8'!$H$3:$J$61,3,FALSE))</f>
        <v>0</v>
      </c>
      <c r="M48" s="219">
        <f>IF(ISERROR(VLOOKUP($B48,'Race 9'!$H$3:$J$71,3,FALSE)),0,VLOOKUP($B48,'Race 9'!$H$3:$J$71,3,FALSE))</f>
        <v>0</v>
      </c>
      <c r="N48" s="219">
        <f>IF(ISERROR(VLOOKUP($B48,'Race 10'!$H$3:$J$74,3,FALSE)),0,VLOOKUP($B48,'Race 10'!$H$3:$J$74,3,FALSE))</f>
        <v>0</v>
      </c>
      <c r="O48" s="331">
        <v>4</v>
      </c>
      <c r="P48" s="25">
        <v>4</v>
      </c>
    </row>
    <row r="49" spans="1:16" ht="12.75" customHeight="1" x14ac:dyDescent="0.2">
      <c r="A49" s="220">
        <v>2</v>
      </c>
      <c r="B49" s="221" t="s">
        <v>101</v>
      </c>
      <c r="C49" s="219">
        <f t="shared" si="1"/>
        <v>6</v>
      </c>
      <c r="D49" s="219">
        <f>SUM(LARGE(E49:N49,{1,2,3,4,5,6}))</f>
        <v>433</v>
      </c>
      <c r="E49" s="222">
        <f>IF(ISERROR(VLOOKUP(B49,'Race 1'!$H$3:$J$95,3,FALSE)),0,VLOOKUP(B49,'Race 1'!$H$3:$J$95,3,FALSE))</f>
        <v>60</v>
      </c>
      <c r="F49" s="222">
        <f>IF(ISERROR(VLOOKUP(B49,'Race 2'!$H$3:$J$75,3,FALSE)),0,VLOOKUP(B49,'Race 2'!$H$3:$J$75,3,FALSE))</f>
        <v>70</v>
      </c>
      <c r="G49" s="222">
        <f>IF(ISERROR(VLOOKUP(B49,'Race 3'!$H$3:$L$105,3,FALSE)),0,VLOOKUP(B49,'Race 3'!$H$3:$L$105,3,FALSE))</f>
        <v>63</v>
      </c>
      <c r="H49" s="222">
        <f>IF(ISERROR(VLOOKUP(B49,'Race 4'!$H$3:$J$90,3,FALSE)),0,VLOOKUP(B49,'Race 4'!$H$3:$J$90,3,FALSE))</f>
        <v>75</v>
      </c>
      <c r="I49" s="219">
        <f>IF(ISERROR(VLOOKUP(B49,'Race 5'!$H$3:$J$74,3,FALSE)),0,VLOOKUP(B49,'Race 5'!$H$3:$J$74,3,FALSE))</f>
        <v>79</v>
      </c>
      <c r="J49" s="219">
        <f>IF(ISERROR(VLOOKUP(B49,'Race 6'!$H$3:$J$81,3,FALSE)),0,VLOOKUP(B49,'Race 6'!$H$3:$J$81,3,FALSE))</f>
        <v>86</v>
      </c>
      <c r="K49" s="219">
        <f>IF(ISERROR(VLOOKUP($B49,'Race 7'!H$3:J$88,3,FALSE)),0,VLOOKUP($B49,'Race 7'!H$3:J$88,3,FALSE))</f>
        <v>0</v>
      </c>
      <c r="L49" s="219">
        <f>IF(ISERROR(VLOOKUP($B49,'Race 8'!$H$3:$J$61,3,FALSE)),0,VLOOKUP($B49,'Race 8'!$H$3:$J$61,3,FALSE))</f>
        <v>0</v>
      </c>
      <c r="M49" s="219">
        <f>IF(ISERROR(VLOOKUP($B49,'Race 9'!$H$3:$J$71,3,FALSE)),0,VLOOKUP($B49,'Race 9'!$H$3:$J$71,3,FALSE))</f>
        <v>0</v>
      </c>
      <c r="N49" s="219">
        <f>IF(ISERROR(VLOOKUP($B49,'Race 10'!$H$3:$J$74,3,FALSE)),0,VLOOKUP($B49,'Race 10'!$H$3:$J$74,3,FALSE))</f>
        <v>0</v>
      </c>
      <c r="O49" s="332"/>
      <c r="P49" s="25">
        <v>4</v>
      </c>
    </row>
    <row r="50" spans="1:16" ht="12.75" customHeight="1" x14ac:dyDescent="0.2">
      <c r="A50" s="220">
        <v>3</v>
      </c>
      <c r="B50" s="221" t="s">
        <v>12</v>
      </c>
      <c r="C50" s="219">
        <f t="shared" si="1"/>
        <v>6</v>
      </c>
      <c r="D50" s="219">
        <f>SUM(LARGE(E50:N50,{1,2,3,4,5,6}))</f>
        <v>386</v>
      </c>
      <c r="E50" s="222">
        <f>IF(ISERROR(VLOOKUP(B50,'Race 1'!$H$3:$J$95,3,FALSE)),0,VLOOKUP(B50,'Race 1'!$H$3:$J$95,3,FALSE))</f>
        <v>45</v>
      </c>
      <c r="F50" s="222">
        <f>IF(ISERROR(VLOOKUP(B50,'Race 2'!$H$3:$J$75,3,FALSE)),0,VLOOKUP(B50,'Race 2'!$H$3:$J$75,3,FALSE))</f>
        <v>62</v>
      </c>
      <c r="G50" s="222">
        <f>IF(ISERROR(VLOOKUP(B50,'Race 3'!$H$3:$L$105,3,FALSE)),0,VLOOKUP(B50,'Race 3'!$H$3:$L$105,3,FALSE))</f>
        <v>60</v>
      </c>
      <c r="H50" s="222">
        <f>IF(ISERROR(VLOOKUP(B50,'Race 4'!$H$3:$J$90,3,FALSE)),0,VLOOKUP(B50,'Race 4'!$H$3:$J$90,3,FALSE))</f>
        <v>73</v>
      </c>
      <c r="I50" s="219">
        <f>IF(ISERROR(VLOOKUP(B50,'Race 5'!$H$3:$J$74,3,FALSE)),0,VLOOKUP(B50,'Race 5'!$H$3:$J$74,3,FALSE))</f>
        <v>67</v>
      </c>
      <c r="J50" s="219">
        <f>IF(ISERROR(VLOOKUP(B50,'Race 6'!$H$3:$J$81,3,FALSE)),0,VLOOKUP(B50,'Race 6'!$H$3:$J$81,3,FALSE))</f>
        <v>79</v>
      </c>
      <c r="K50" s="219">
        <f>IF(ISERROR(VLOOKUP($B50,'Race 7'!H$3:J$88,3,FALSE)),0,VLOOKUP($B50,'Race 7'!H$3:J$88,3,FALSE))</f>
        <v>0</v>
      </c>
      <c r="L50" s="219">
        <f>IF(ISERROR(VLOOKUP($B50,'Race 8'!$H$3:$J$61,3,FALSE)),0,VLOOKUP($B50,'Race 8'!$H$3:$J$61,3,FALSE))</f>
        <v>0</v>
      </c>
      <c r="M50" s="219">
        <f>IF(ISERROR(VLOOKUP($B50,'Race 9'!$H$3:$J$71,3,FALSE)),0,VLOOKUP($B50,'Race 9'!$H$3:$J$71,3,FALSE))</f>
        <v>0</v>
      </c>
      <c r="N50" s="219">
        <f>IF(ISERROR(VLOOKUP($B50,'Race 10'!$H$3:$J$74,3,FALSE)),0,VLOOKUP($B50,'Race 10'!$H$3:$J$74,3,FALSE))</f>
        <v>0</v>
      </c>
      <c r="O50" s="332"/>
      <c r="P50" s="25">
        <v>4</v>
      </c>
    </row>
    <row r="51" spans="1:16" ht="12.75" customHeight="1" x14ac:dyDescent="0.2">
      <c r="A51" s="220">
        <v>4</v>
      </c>
      <c r="B51" s="221" t="s">
        <v>68</v>
      </c>
      <c r="C51" s="219">
        <f t="shared" si="1"/>
        <v>6</v>
      </c>
      <c r="D51" s="219">
        <f>SUM(LARGE(E51:N51,{1,2,3,4,5,6}))</f>
        <v>375</v>
      </c>
      <c r="E51" s="222">
        <f>IF(ISERROR(VLOOKUP(B51,'Race 1'!$H$3:$J$95,3,FALSE)),0,VLOOKUP(B51,'Race 1'!$H$3:$J$95,3,FALSE))</f>
        <v>56</v>
      </c>
      <c r="F51" s="222">
        <f>IF(ISERROR(VLOOKUP(B51,'Race 2'!$H$3:$J$75,3,FALSE)),0,VLOOKUP(B51,'Race 2'!$H$3:$J$75,3,FALSE))</f>
        <v>59</v>
      </c>
      <c r="G51" s="222">
        <f>IF(ISERROR(VLOOKUP(B51,'Race 3'!$H$3:$L$105,3,FALSE)),0,VLOOKUP(B51,'Race 3'!$H$3:$L$105,3,FALSE))</f>
        <v>44</v>
      </c>
      <c r="H51" s="222">
        <f>IF(ISERROR(VLOOKUP(B51,'Race 4'!$H$3:$J$90,3,FALSE)),0,VLOOKUP(B51,'Race 4'!$H$3:$J$90,3,FALSE))</f>
        <v>66</v>
      </c>
      <c r="I51" s="219">
        <f>IF(ISERROR(VLOOKUP(B51,'Race 5'!$H$3:$J$74,3,FALSE)),0,VLOOKUP(B51,'Race 5'!$H$3:$J$74,3,FALSE))</f>
        <v>68</v>
      </c>
      <c r="J51" s="219">
        <f>IF(ISERROR(VLOOKUP(B51,'Race 6'!$H$3:$J$81,3,FALSE)),0,VLOOKUP(B51,'Race 6'!$H$3:$J$81,3,FALSE))</f>
        <v>82</v>
      </c>
      <c r="K51" s="219">
        <f>IF(ISERROR(VLOOKUP($B51,'Race 7'!H$3:J$88,3,FALSE)),0,VLOOKUP($B51,'Race 7'!H$3:J$88,3,FALSE))</f>
        <v>0</v>
      </c>
      <c r="L51" s="219">
        <f>IF(ISERROR(VLOOKUP($B51,'Race 8'!$H$3:$J$61,3,FALSE)),0,VLOOKUP($B51,'Race 8'!$H$3:$J$61,3,FALSE))</f>
        <v>0</v>
      </c>
      <c r="M51" s="219">
        <f>IF(ISERROR(VLOOKUP($B51,'Race 9'!$H$3:$J$71,3,FALSE)),0,VLOOKUP($B51,'Race 9'!$H$3:$J$71,3,FALSE))</f>
        <v>0</v>
      </c>
      <c r="N51" s="219">
        <f>IF(ISERROR(VLOOKUP($B51,'Race 10'!$H$3:$J$74,3,FALSE)),0,VLOOKUP($B51,'Race 10'!$H$3:$J$74,3,FALSE))</f>
        <v>0</v>
      </c>
      <c r="O51" s="332"/>
      <c r="P51" s="25">
        <v>4</v>
      </c>
    </row>
    <row r="52" spans="1:16" ht="12.75" customHeight="1" x14ac:dyDescent="0.2">
      <c r="A52" s="220">
        <v>5</v>
      </c>
      <c r="B52" s="221" t="s">
        <v>20</v>
      </c>
      <c r="C52" s="219">
        <f t="shared" si="1"/>
        <v>4</v>
      </c>
      <c r="D52" s="219">
        <f>SUM(LARGE(E52:N52,{1,2,3,4,5,6}))</f>
        <v>324</v>
      </c>
      <c r="E52" s="222">
        <f>IF(ISERROR(VLOOKUP(B52,'Race 1'!$H$3:$J$95,3,FALSE)),0,VLOOKUP(B52,'Race 1'!$H$3:$J$95,3,FALSE))</f>
        <v>79</v>
      </c>
      <c r="F52" s="222">
        <f>IF(ISERROR(VLOOKUP(B52,'Race 2'!$H$3:$J$75,3,FALSE)),0,VLOOKUP(B52,'Race 2'!$H$3:$J$75,3,FALSE))</f>
        <v>0</v>
      </c>
      <c r="G52" s="222">
        <f>IF(ISERROR(VLOOKUP(B52,'Race 3'!$H$3:$L$105,3,FALSE)),0,VLOOKUP(B52,'Race 3'!$H$3:$L$105,3,FALSE))</f>
        <v>78</v>
      </c>
      <c r="H52" s="222">
        <f>IF(ISERROR(VLOOKUP(B52,'Race 4'!$H$3:$J$90,3,FALSE)),0,VLOOKUP(B52,'Race 4'!$H$3:$J$90,3,FALSE))</f>
        <v>85</v>
      </c>
      <c r="I52" s="219">
        <f>IF(ISERROR(VLOOKUP(B52,'Race 5'!$H$3:$J$74,3,FALSE)),0,VLOOKUP(B52,'Race 5'!$H$3:$J$74,3,FALSE))</f>
        <v>82</v>
      </c>
      <c r="J52" s="219">
        <f>IF(ISERROR(VLOOKUP(B52,'Race 6'!$H$3:$J$81,3,FALSE)),0,VLOOKUP(B52,'Race 6'!$H$3:$J$81,3,FALSE))</f>
        <v>0</v>
      </c>
      <c r="K52" s="219">
        <f>IF(ISERROR(VLOOKUP($B52,'Race 7'!H$3:J$88,3,FALSE)),0,VLOOKUP($B52,'Race 7'!H$3:J$88,3,FALSE))</f>
        <v>0</v>
      </c>
      <c r="L52" s="219">
        <f>IF(ISERROR(VLOOKUP($B52,'Race 8'!$H$3:$J$61,3,FALSE)),0,VLOOKUP($B52,'Race 8'!$H$3:$J$61,3,FALSE))</f>
        <v>0</v>
      </c>
      <c r="M52" s="219">
        <f>IF(ISERROR(VLOOKUP($B52,'Race 9'!$H$3:$J$71,3,FALSE)),0,VLOOKUP($B52,'Race 9'!$H$3:$J$71,3,FALSE))</f>
        <v>0</v>
      </c>
      <c r="N52" s="219">
        <f>IF(ISERROR(VLOOKUP($B52,'Race 10'!$H$3:$J$74,3,FALSE)),0,VLOOKUP($B52,'Race 10'!$H$3:$J$74,3,FALSE))</f>
        <v>0</v>
      </c>
      <c r="O52" s="332"/>
      <c r="P52" s="25">
        <v>4</v>
      </c>
    </row>
    <row r="53" spans="1:16" ht="12.75" customHeight="1" x14ac:dyDescent="0.2">
      <c r="A53" s="220">
        <v>6</v>
      </c>
      <c r="B53" s="221" t="s">
        <v>125</v>
      </c>
      <c r="C53" s="219">
        <f t="shared" si="1"/>
        <v>3</v>
      </c>
      <c r="D53" s="219">
        <f>SUM(LARGE(E53:N53,{1,2,3,4,5,6}))</f>
        <v>203</v>
      </c>
      <c r="E53" s="222">
        <f>IF(ISERROR(VLOOKUP(B53,'Race 1'!$H$3:$J$95,3,FALSE)),0,VLOOKUP(B53,'Race 1'!$H$3:$J$95,3,FALSE))</f>
        <v>57</v>
      </c>
      <c r="F53" s="222">
        <f>IF(ISERROR(VLOOKUP(B53,'Race 2'!$H$3:$J$75,3,FALSE)),0,VLOOKUP(B53,'Race 2'!$H$3:$J$75,3,FALSE))</f>
        <v>75</v>
      </c>
      <c r="G53" s="222">
        <f>IF(ISERROR(VLOOKUP(B53,'Race 3'!$H$3:$L$105,3,FALSE)),0,VLOOKUP(B53,'Race 3'!$H$3:$L$105,3,FALSE))</f>
        <v>71</v>
      </c>
      <c r="H53" s="222">
        <f>IF(ISERROR(VLOOKUP(B53,'Race 4'!$H$3:$J$90,3,FALSE)),0,VLOOKUP(B53,'Race 4'!$H$3:$J$90,3,FALSE))</f>
        <v>0</v>
      </c>
      <c r="I53" s="219">
        <f>IF(ISERROR(VLOOKUP(B53,'Race 5'!$H$3:$J$74,3,FALSE)),0,VLOOKUP(B53,'Race 5'!$H$3:$J$74,3,FALSE))</f>
        <v>0</v>
      </c>
      <c r="J53" s="219">
        <f>IF(ISERROR(VLOOKUP(B53,'Race 6'!$H$3:$J$81,3,FALSE)),0,VLOOKUP(B53,'Race 6'!$H$3:$J$81,3,FALSE))</f>
        <v>0</v>
      </c>
      <c r="K53" s="219">
        <f>IF(ISERROR(VLOOKUP($B53,'Race 7'!H$3:J$88,3,FALSE)),0,VLOOKUP($B53,'Race 7'!H$3:J$88,3,FALSE))</f>
        <v>0</v>
      </c>
      <c r="L53" s="219">
        <f>IF(ISERROR(VLOOKUP($B53,'Race 8'!$H$3:$J$61,3,FALSE)),0,VLOOKUP($B53,'Race 8'!$H$3:$J$61,3,FALSE))</f>
        <v>0</v>
      </c>
      <c r="M53" s="219">
        <f>IF(ISERROR(VLOOKUP($B53,'Race 9'!$H$3:$J$71,3,FALSE)),0,VLOOKUP($B53,'Race 9'!$H$3:$J$71,3,FALSE))</f>
        <v>0</v>
      </c>
      <c r="N53" s="219">
        <f>IF(ISERROR(VLOOKUP($B53,'Race 10'!$H$3:$J$74,3,FALSE)),0,VLOOKUP($B53,'Race 10'!$H$3:$J$74,3,FALSE))</f>
        <v>0</v>
      </c>
      <c r="O53" s="332"/>
      <c r="P53" s="25">
        <v>4</v>
      </c>
    </row>
    <row r="54" spans="1:16" ht="12.75" customHeight="1" x14ac:dyDescent="0.2">
      <c r="A54" s="220">
        <v>7</v>
      </c>
      <c r="B54" s="221" t="s">
        <v>180</v>
      </c>
      <c r="C54" s="219">
        <f t="shared" si="1"/>
        <v>3</v>
      </c>
      <c r="D54" s="219">
        <f>SUM(LARGE(E54:N54,{1,2,3,4,5,6}))</f>
        <v>190</v>
      </c>
      <c r="E54" s="222">
        <f>IF(ISERROR(VLOOKUP(B54,'Race 1'!$H$3:$J$95,3,FALSE)),0,VLOOKUP(B54,'Race 1'!$H$3:$J$95,3,FALSE))</f>
        <v>58</v>
      </c>
      <c r="F54" s="222">
        <f>IF(ISERROR(VLOOKUP(B54,'Race 2'!$H$3:$J$75,3,FALSE)),0,VLOOKUP(B54,'Race 2'!$H$3:$J$75,3,FALSE))</f>
        <v>76</v>
      </c>
      <c r="G54" s="222">
        <f>IF(ISERROR(VLOOKUP(B54,'Race 3'!$H$3:$L$105,3,FALSE)),0,VLOOKUP(B54,'Race 3'!$H$3:$L$105,3,FALSE))</f>
        <v>56</v>
      </c>
      <c r="H54" s="222">
        <f>IF(ISERROR(VLOOKUP(B54,'Race 4'!$H$3:$J$90,3,FALSE)),0,VLOOKUP(B54,'Race 4'!$H$3:$J$90,3,FALSE))</f>
        <v>0</v>
      </c>
      <c r="I54" s="219">
        <f>IF(ISERROR(VLOOKUP(B54,'Race 5'!$H$3:$J$74,3,FALSE)),0,VLOOKUP(B54,'Race 5'!$H$3:$J$74,3,FALSE))</f>
        <v>0</v>
      </c>
      <c r="J54" s="219">
        <f>IF(ISERROR(VLOOKUP(B54,'Race 6'!$H$3:$J$81,3,FALSE)),0,VLOOKUP(B54,'Race 6'!$H$3:$J$81,3,FALSE))</f>
        <v>0</v>
      </c>
      <c r="K54" s="219">
        <f>IF(ISERROR(VLOOKUP($B54,'Race 7'!H$3:J$88,3,FALSE)),0,VLOOKUP($B54,'Race 7'!H$3:J$88,3,FALSE))</f>
        <v>0</v>
      </c>
      <c r="L54" s="219">
        <f>IF(ISERROR(VLOOKUP($B54,'Race 8'!$H$3:$J$61,3,FALSE)),0,VLOOKUP($B54,'Race 8'!$H$3:$J$61,3,FALSE))</f>
        <v>0</v>
      </c>
      <c r="M54" s="219">
        <f>IF(ISERROR(VLOOKUP($B54,'Race 9'!$H$3:$J$71,3,FALSE)),0,VLOOKUP($B54,'Race 9'!$H$3:$J$71,3,FALSE))</f>
        <v>0</v>
      </c>
      <c r="N54" s="219">
        <f>IF(ISERROR(VLOOKUP($B54,'Race 10'!$H$3:$J$74,3,FALSE)),0,VLOOKUP($B54,'Race 10'!$H$3:$J$74,3,FALSE))</f>
        <v>0</v>
      </c>
      <c r="O54" s="332"/>
      <c r="P54" s="25">
        <v>4</v>
      </c>
    </row>
    <row r="55" spans="1:16" ht="12.75" customHeight="1" x14ac:dyDescent="0.2">
      <c r="A55" s="220">
        <v>8</v>
      </c>
      <c r="B55" s="221" t="s">
        <v>11</v>
      </c>
      <c r="C55" s="219">
        <f t="shared" si="1"/>
        <v>3</v>
      </c>
      <c r="D55" s="219">
        <f>SUM(LARGE(E55:N55,{1,2,3,4,5,6}))</f>
        <v>168</v>
      </c>
      <c r="E55" s="222">
        <f>IF(ISERROR(VLOOKUP(B55,'Race 1'!$H$3:$J$95,3,FALSE)),0,VLOOKUP(B55,'Race 1'!$H$3:$J$95,3,FALSE))</f>
        <v>47</v>
      </c>
      <c r="F55" s="222">
        <f>IF(ISERROR(VLOOKUP(B55,'Race 2'!$H$3:$J$75,3,FALSE)),0,VLOOKUP(B55,'Race 2'!$H$3:$J$75,3,FALSE))</f>
        <v>74</v>
      </c>
      <c r="G55" s="222">
        <f>IF(ISERROR(VLOOKUP(B55,'Race 3'!$H$3:$L$105,3,FALSE)),0,VLOOKUP(B55,'Race 3'!$H$3:$L$105,3,FALSE))</f>
        <v>47</v>
      </c>
      <c r="H55" s="222">
        <f>IF(ISERROR(VLOOKUP(B55,'Race 4'!$H$3:$J$90,3,FALSE)),0,VLOOKUP(B55,'Race 4'!$H$3:$J$90,3,FALSE))</f>
        <v>0</v>
      </c>
      <c r="I55" s="219">
        <f>IF(ISERROR(VLOOKUP(B55,'Race 5'!$H$3:$J$74,3,FALSE)),0,VLOOKUP(B55,'Race 5'!$H$3:$J$74,3,FALSE))</f>
        <v>0</v>
      </c>
      <c r="J55" s="219">
        <f>IF(ISERROR(VLOOKUP(B55,'Race 6'!$H$3:$J$81,3,FALSE)),0,VLOOKUP(B55,'Race 6'!$H$3:$J$81,3,FALSE))</f>
        <v>0</v>
      </c>
      <c r="K55" s="219">
        <f>IF(ISERROR(VLOOKUP($B55,'Race 7'!H$3:J$88,3,FALSE)),0,VLOOKUP($B55,'Race 7'!H$3:J$88,3,FALSE))</f>
        <v>0</v>
      </c>
      <c r="L55" s="219">
        <f>IF(ISERROR(VLOOKUP($B55,'Race 8'!$H$3:$J$61,3,FALSE)),0,VLOOKUP($B55,'Race 8'!$H$3:$J$61,3,FALSE))</f>
        <v>0</v>
      </c>
      <c r="M55" s="219">
        <f>IF(ISERROR(VLOOKUP($B55,'Race 9'!$H$3:$J$71,3,FALSE)),0,VLOOKUP($B55,'Race 9'!$H$3:$J$71,3,FALSE))</f>
        <v>0</v>
      </c>
      <c r="N55" s="219">
        <f>IF(ISERROR(VLOOKUP($B55,'Race 10'!$H$3:$J$74,3,FALSE)),0,VLOOKUP($B55,'Race 10'!$H$3:$J$74,3,FALSE))</f>
        <v>0</v>
      </c>
      <c r="O55" s="332"/>
      <c r="P55" s="25">
        <v>4</v>
      </c>
    </row>
    <row r="56" spans="1:16" ht="12.75" customHeight="1" x14ac:dyDescent="0.2">
      <c r="A56" s="220">
        <v>9</v>
      </c>
      <c r="B56" s="221" t="s">
        <v>23</v>
      </c>
      <c r="C56" s="219">
        <f t="shared" si="1"/>
        <v>2</v>
      </c>
      <c r="D56" s="219">
        <f>SUM(LARGE(E56:N56,{1,2,3,4,5,6}))</f>
        <v>145</v>
      </c>
      <c r="E56" s="222">
        <f>IF(ISERROR(VLOOKUP(B56,'Race 1'!$H$3:$J$95,3,FALSE)),0,VLOOKUP(B56,'Race 1'!$H$3:$J$95,3,FALSE))</f>
        <v>0</v>
      </c>
      <c r="F56" s="222">
        <f>IF(ISERROR(VLOOKUP(B56,'Race 2'!$H$3:$J$75,3,FALSE)),0,VLOOKUP(B56,'Race 2'!$H$3:$J$75,3,FALSE))</f>
        <v>69</v>
      </c>
      <c r="G56" s="222">
        <f>IF(ISERROR(VLOOKUP(B56,'Race 3'!$H$3:$L$105,3,FALSE)),0,VLOOKUP(B56,'Race 3'!$H$3:$L$105,3,FALSE))</f>
        <v>0</v>
      </c>
      <c r="H56" s="222">
        <f>IF(ISERROR(VLOOKUP(B56,'Race 4'!$H$3:$J$90,3,FALSE)),0,VLOOKUP(B56,'Race 4'!$H$3:$J$90,3,FALSE))</f>
        <v>0</v>
      </c>
      <c r="I56" s="219">
        <f>IF(ISERROR(VLOOKUP(B56,'Race 5'!$H$3:$J$74,3,FALSE)),0,VLOOKUP(B56,'Race 5'!$H$3:$J$74,3,FALSE))</f>
        <v>0</v>
      </c>
      <c r="J56" s="219">
        <f>IF(ISERROR(VLOOKUP(B56,'Race 6'!$H$3:$J$81,3,FALSE)),0,VLOOKUP(B56,'Race 6'!$H$3:$J$81,3,FALSE))</f>
        <v>76</v>
      </c>
      <c r="K56" s="219">
        <f>IF(ISERROR(VLOOKUP($B56,'Race 7'!H$3:J$88,3,FALSE)),0,VLOOKUP($B56,'Race 7'!H$3:J$88,3,FALSE))</f>
        <v>0</v>
      </c>
      <c r="L56" s="219">
        <f>IF(ISERROR(VLOOKUP($B56,'Race 8'!$H$3:$J$61,3,FALSE)),0,VLOOKUP($B56,'Race 8'!$H$3:$J$61,3,FALSE))</f>
        <v>0</v>
      </c>
      <c r="M56" s="219">
        <f>IF(ISERROR(VLOOKUP($B56,'Race 9'!$H$3:$J$71,3,FALSE)),0,VLOOKUP($B56,'Race 9'!$H$3:$J$71,3,FALSE))</f>
        <v>0</v>
      </c>
      <c r="N56" s="219">
        <f>IF(ISERROR(VLOOKUP($B56,'Race 10'!$H$3:$J$74,3,FALSE)),0,VLOOKUP($B56,'Race 10'!$H$3:$J$74,3,FALSE))</f>
        <v>0</v>
      </c>
      <c r="O56" s="332"/>
      <c r="P56" s="25">
        <v>4</v>
      </c>
    </row>
    <row r="57" spans="1:16" ht="12.75" customHeight="1" x14ac:dyDescent="0.2">
      <c r="A57" s="220">
        <v>10</v>
      </c>
      <c r="B57" s="221" t="s">
        <v>83</v>
      </c>
      <c r="C57" s="219">
        <f t="shared" si="1"/>
        <v>2</v>
      </c>
      <c r="D57" s="219">
        <f>SUM(LARGE(E57:N57,{1,2,3,4,5,6}))</f>
        <v>116</v>
      </c>
      <c r="E57" s="222">
        <f>IF(ISERROR(VLOOKUP(B57,'Race 1'!$H$3:$J$95,3,FALSE)),0,VLOOKUP(B57,'Race 1'!$H$3:$J$95,3,FALSE))</f>
        <v>67</v>
      </c>
      <c r="F57" s="222">
        <f>IF(ISERROR(VLOOKUP(B57,'Race 2'!$H$3:$J$75,3,FALSE)),0,VLOOKUP(B57,'Race 2'!$H$3:$J$75,3,FALSE))</f>
        <v>49</v>
      </c>
      <c r="G57" s="222">
        <f>IF(ISERROR(VLOOKUP(B57,'Race 3'!$H$3:$L$105,3,FALSE)),0,VLOOKUP(B57,'Race 3'!$H$3:$L$105,3,FALSE))</f>
        <v>0</v>
      </c>
      <c r="H57" s="222">
        <f>IF(ISERROR(VLOOKUP(B57,'Race 4'!$H$3:$J$90,3,FALSE)),0,VLOOKUP(B57,'Race 4'!$H$3:$J$90,3,FALSE))</f>
        <v>0</v>
      </c>
      <c r="I57" s="219">
        <f>IF(ISERROR(VLOOKUP(B57,'Race 5'!$H$3:$J$74,3,FALSE)),0,VLOOKUP(B57,'Race 5'!$H$3:$J$74,3,FALSE))</f>
        <v>0</v>
      </c>
      <c r="J57" s="219">
        <f>IF(ISERROR(VLOOKUP(B57,'Race 6'!$H$3:$J$81,3,FALSE)),0,VLOOKUP(B57,'Race 6'!$H$3:$J$81,3,FALSE))</f>
        <v>0</v>
      </c>
      <c r="K57" s="219">
        <f>IF(ISERROR(VLOOKUP($B57,'Race 7'!H$3:J$88,3,FALSE)),0,VLOOKUP($B57,'Race 7'!H$3:J$88,3,FALSE))</f>
        <v>0</v>
      </c>
      <c r="L57" s="219">
        <f>IF(ISERROR(VLOOKUP($B57,'Race 8'!$H$3:$J$61,3,FALSE)),0,VLOOKUP($B57,'Race 8'!$H$3:$J$61,3,FALSE))</f>
        <v>0</v>
      </c>
      <c r="M57" s="219">
        <f>IF(ISERROR(VLOOKUP($B57,'Race 9'!$H$3:$J$71,3,FALSE)),0,VLOOKUP($B57,'Race 9'!$H$3:$J$71,3,FALSE))</f>
        <v>0</v>
      </c>
      <c r="N57" s="219">
        <f>IF(ISERROR(VLOOKUP($B57,'Race 10'!$H$3:$J$74,3,FALSE)),0,VLOOKUP($B57,'Race 10'!$H$3:$J$74,3,FALSE))</f>
        <v>0</v>
      </c>
      <c r="O57" s="332"/>
      <c r="P57" s="25">
        <v>4</v>
      </c>
    </row>
    <row r="58" spans="1:16" ht="12.75" customHeight="1" x14ac:dyDescent="0.2">
      <c r="A58" s="220">
        <v>11</v>
      </c>
      <c r="B58" s="221" t="s">
        <v>182</v>
      </c>
      <c r="C58" s="219">
        <f t="shared" si="1"/>
        <v>2</v>
      </c>
      <c r="D58" s="219">
        <f>SUM(LARGE(E58:N58,{1,2,3,4,5,6}))</f>
        <v>112</v>
      </c>
      <c r="E58" s="222">
        <f>IF(ISERROR(VLOOKUP(B58,'Race 1'!$H$3:$J$95,3,FALSE)),0,VLOOKUP(B58,'Race 1'!$H$3:$J$95,3,FALSE))</f>
        <v>51</v>
      </c>
      <c r="F58" s="222">
        <f>IF(ISERROR(VLOOKUP(B58,'Race 2'!$H$3:$J$75,3,FALSE)),0,VLOOKUP(B58,'Race 2'!$H$3:$J$75,3,FALSE))</f>
        <v>61</v>
      </c>
      <c r="G58" s="222">
        <f>IF(ISERROR(VLOOKUP(B58,'Race 3'!$H$3:$L$105,3,FALSE)),0,VLOOKUP(B58,'Race 3'!$H$3:$L$105,3,FALSE))</f>
        <v>0</v>
      </c>
      <c r="H58" s="222">
        <f>IF(ISERROR(VLOOKUP(B58,'Race 4'!$H$3:$J$90,3,FALSE)),0,VLOOKUP(B58,'Race 4'!$H$3:$J$90,3,FALSE))</f>
        <v>0</v>
      </c>
      <c r="I58" s="219">
        <f>IF(ISERROR(VLOOKUP(B58,'Race 5'!$H$3:$J$74,3,FALSE)),0,VLOOKUP(B58,'Race 5'!$H$3:$J$74,3,FALSE))</f>
        <v>0</v>
      </c>
      <c r="J58" s="219">
        <f>IF(ISERROR(VLOOKUP(B58,'Race 6'!$H$3:$J$81,3,FALSE)),0,VLOOKUP(B58,'Race 6'!$H$3:$J$81,3,FALSE))</f>
        <v>0</v>
      </c>
      <c r="K58" s="219">
        <f>IF(ISERROR(VLOOKUP($B58,'Race 7'!H$3:J$88,3,FALSE)),0,VLOOKUP($B58,'Race 7'!H$3:J$88,3,FALSE))</f>
        <v>0</v>
      </c>
      <c r="L58" s="219">
        <f>IF(ISERROR(VLOOKUP($B58,'Race 8'!$H$3:$J$61,3,FALSE)),0,VLOOKUP($B58,'Race 8'!$H$3:$J$61,3,FALSE))</f>
        <v>0</v>
      </c>
      <c r="M58" s="219">
        <f>IF(ISERROR(VLOOKUP($B58,'Race 9'!$H$3:$J$71,3,FALSE)),0,VLOOKUP($B58,'Race 9'!$H$3:$J$71,3,FALSE))</f>
        <v>0</v>
      </c>
      <c r="N58" s="219">
        <f>IF(ISERROR(VLOOKUP($B58,'Race 10'!$H$3:$J$74,3,FALSE)),0,VLOOKUP($B58,'Race 10'!$H$3:$J$74,3,FALSE))</f>
        <v>0</v>
      </c>
      <c r="O58" s="332"/>
      <c r="P58" s="25">
        <v>4</v>
      </c>
    </row>
    <row r="59" spans="1:16" ht="12.75" customHeight="1" x14ac:dyDescent="0.2">
      <c r="A59" s="220">
        <v>12</v>
      </c>
      <c r="B59" s="221" t="s">
        <v>119</v>
      </c>
      <c r="C59" s="219">
        <f t="shared" si="1"/>
        <v>1</v>
      </c>
      <c r="D59" s="219">
        <f>SUM(LARGE(E59:N59,{1,2,3,4,5,6}))</f>
        <v>73</v>
      </c>
      <c r="E59" s="222">
        <f>IF(ISERROR(VLOOKUP(B59,'Race 1'!$H$3:$J$95,3,FALSE)),0,VLOOKUP(B59,'Race 1'!$H$3:$J$95,3,FALSE))</f>
        <v>73</v>
      </c>
      <c r="F59" s="222">
        <f>IF(ISERROR(VLOOKUP(B59,'Race 2'!$H$3:$J$75,3,FALSE)),0,VLOOKUP(B59,'Race 2'!$H$3:$J$75,3,FALSE))</f>
        <v>0</v>
      </c>
      <c r="G59" s="222">
        <f>IF(ISERROR(VLOOKUP(B59,'Race 3'!$H$3:$L$105,3,FALSE)),0,VLOOKUP(B59,'Race 3'!$H$3:$L$105,3,FALSE))</f>
        <v>0</v>
      </c>
      <c r="H59" s="222">
        <f>IF(ISERROR(VLOOKUP(B59,'Race 4'!$H$3:$J$90,3,FALSE)),0,VLOOKUP(B59,'Race 4'!$H$3:$J$90,3,FALSE))</f>
        <v>0</v>
      </c>
      <c r="I59" s="219">
        <f>IF(ISERROR(VLOOKUP(B59,'Race 5'!$H$3:$J$74,3,FALSE)),0,VLOOKUP(B59,'Race 5'!$H$3:$J$74,3,FALSE))</f>
        <v>0</v>
      </c>
      <c r="J59" s="219">
        <f>IF(ISERROR(VLOOKUP(B59,'Race 6'!$H$3:$J$81,3,FALSE)),0,VLOOKUP(B59,'Race 6'!$H$3:$J$81,3,FALSE))</f>
        <v>0</v>
      </c>
      <c r="K59" s="219">
        <f>IF(ISERROR(VLOOKUP($B59,'Race 7'!H$3:J$88,3,FALSE)),0,VLOOKUP($B59,'Race 7'!H$3:J$88,3,FALSE))</f>
        <v>0</v>
      </c>
      <c r="L59" s="219">
        <f>IF(ISERROR(VLOOKUP($B59,'Race 8'!$H$3:$J$61,3,FALSE)),0,VLOOKUP($B59,'Race 8'!$H$3:$J$61,3,FALSE))</f>
        <v>0</v>
      </c>
      <c r="M59" s="219">
        <f>IF(ISERROR(VLOOKUP($B59,'Race 9'!$H$3:$J$71,3,FALSE)),0,VLOOKUP($B59,'Race 9'!$H$3:$J$71,3,FALSE))</f>
        <v>0</v>
      </c>
      <c r="N59" s="219">
        <f>IF(ISERROR(VLOOKUP($B59,'Race 10'!$H$3:$J$74,3,FALSE)),0,VLOOKUP($B59,'Race 10'!$H$3:$J$74,3,FALSE))</f>
        <v>0</v>
      </c>
      <c r="O59" s="332"/>
      <c r="P59" s="25">
        <v>4</v>
      </c>
    </row>
    <row r="60" spans="1:16" ht="12.75" customHeight="1" x14ac:dyDescent="0.2">
      <c r="A60" s="220">
        <v>13</v>
      </c>
      <c r="B60" s="221" t="s">
        <v>78</v>
      </c>
      <c r="C60" s="219">
        <f t="shared" si="1"/>
        <v>0</v>
      </c>
      <c r="D60" s="219">
        <f>SUM(LARGE(E60:N60,{1,2,3,4,5,6}))</f>
        <v>0</v>
      </c>
      <c r="E60" s="222">
        <f>IF(ISERROR(VLOOKUP(B60,'Race 1'!$H$3:$J$95,3,FALSE)),0,VLOOKUP(B60,'Race 1'!$H$3:$J$95,3,FALSE))</f>
        <v>0</v>
      </c>
      <c r="F60" s="222">
        <f>IF(ISERROR(VLOOKUP(B60,'Race 2'!$H$3:$J$75,3,FALSE)),0,VLOOKUP(B60,'Race 2'!$H$3:$J$75,3,FALSE))</f>
        <v>0</v>
      </c>
      <c r="G60" s="222">
        <f>IF(ISERROR(VLOOKUP(B60,'Race 3'!$H$3:$L$105,3,FALSE)),0,VLOOKUP(B60,'Race 3'!$H$3:$L$105,3,FALSE))</f>
        <v>0</v>
      </c>
      <c r="H60" s="222">
        <f>IF(ISERROR(VLOOKUP(B60,'Race 4'!$H$3:$J$90,3,FALSE)),0,VLOOKUP(B60,'Race 4'!$H$3:$J$90,3,FALSE))</f>
        <v>0</v>
      </c>
      <c r="I60" s="219">
        <f>IF(ISERROR(VLOOKUP(B60,'Race 5'!$H$3:$J$74,3,FALSE)),0,VLOOKUP(B60,'Race 5'!$H$3:$J$74,3,FALSE))</f>
        <v>0</v>
      </c>
      <c r="J60" s="219">
        <f>IF(ISERROR(VLOOKUP(B60,'Race 6'!$H$3:$J$81,3,FALSE)),0,VLOOKUP(B60,'Race 6'!$H$3:$J$81,3,FALSE))</f>
        <v>0</v>
      </c>
      <c r="K60" s="219">
        <f>IF(ISERROR(VLOOKUP($B60,'Race 7'!H$3:J$88,3,FALSE)),0,VLOOKUP($B60,'Race 7'!H$3:J$88,3,FALSE))</f>
        <v>0</v>
      </c>
      <c r="L60" s="219">
        <f>IF(ISERROR(VLOOKUP($B60,'Race 8'!$H$3:$J$61,3,FALSE)),0,VLOOKUP($B60,'Race 8'!$H$3:$J$61,3,FALSE))</f>
        <v>0</v>
      </c>
      <c r="M60" s="219">
        <f>IF(ISERROR(VLOOKUP($B60,'Race 9'!$H$3:$J$71,3,FALSE)),0,VLOOKUP($B60,'Race 9'!$H$3:$J$71,3,FALSE))</f>
        <v>0</v>
      </c>
      <c r="N60" s="219">
        <f>IF(ISERROR(VLOOKUP($B60,'Race 10'!$H$3:$J$74,3,FALSE)),0,VLOOKUP($B60,'Race 10'!$H$3:$J$74,3,FALSE))</f>
        <v>0</v>
      </c>
      <c r="O60" s="332"/>
      <c r="P60" s="25">
        <v>4</v>
      </c>
    </row>
    <row r="61" spans="1:16" ht="12.75" customHeight="1" thickBot="1" x14ac:dyDescent="0.25">
      <c r="A61" s="228">
        <v>14</v>
      </c>
      <c r="B61" s="221" t="s">
        <v>79</v>
      </c>
      <c r="C61" s="219">
        <f t="shared" si="1"/>
        <v>0</v>
      </c>
      <c r="D61" s="219">
        <f>SUM(LARGE(E61:N61,{1,2,3,4,5,6}))</f>
        <v>0</v>
      </c>
      <c r="E61" s="222">
        <f>IF(ISERROR(VLOOKUP(B61,'Race 1'!$H$3:$J$95,3,FALSE)),0,VLOOKUP(B61,'Race 1'!$H$3:$J$95,3,FALSE))</f>
        <v>0</v>
      </c>
      <c r="F61" s="222">
        <f>IF(ISERROR(VLOOKUP(B61,'Race 2'!$H$3:$J$75,3,FALSE)),0,VLOOKUP(B61,'Race 2'!$H$3:$J$75,3,FALSE))</f>
        <v>0</v>
      </c>
      <c r="G61" s="222">
        <f>IF(ISERROR(VLOOKUP(B61,'Race 3'!$H$3:$L$105,3,FALSE)),0,VLOOKUP(B61,'Race 3'!$H$3:$L$105,3,FALSE))</f>
        <v>0</v>
      </c>
      <c r="H61" s="222">
        <f>IF(ISERROR(VLOOKUP(B61,'Race 4'!$H$3:$J$90,3,FALSE)),0,VLOOKUP(B61,'Race 4'!$H$3:$J$90,3,FALSE))</f>
        <v>0</v>
      </c>
      <c r="I61" s="219">
        <f>IF(ISERROR(VLOOKUP(B61,'Race 5'!$H$3:$J$74,3,FALSE)),0,VLOOKUP(B61,'Race 5'!$H$3:$J$74,3,FALSE))</f>
        <v>0</v>
      </c>
      <c r="J61" s="219">
        <f>IF(ISERROR(VLOOKUP(B61,'Race 6'!$H$3:$J$81,3,FALSE)),0,VLOOKUP(B61,'Race 6'!$H$3:$J$81,3,FALSE))</f>
        <v>0</v>
      </c>
      <c r="K61" s="219">
        <f>IF(ISERROR(VLOOKUP($B61,'Race 7'!H$3:J$88,3,FALSE)),0,VLOOKUP($B61,'Race 7'!H$3:J$88,3,FALSE))</f>
        <v>0</v>
      </c>
      <c r="L61" s="219">
        <f>IF(ISERROR(VLOOKUP($B61,'Race 8'!$H$3:$J$61,3,FALSE)),0,VLOOKUP($B61,'Race 8'!$H$3:$J$61,3,FALSE))</f>
        <v>0</v>
      </c>
      <c r="M61" s="219">
        <f>IF(ISERROR(VLOOKUP($B61,'Race 9'!$H$3:$J$71,3,FALSE)),0,VLOOKUP($B61,'Race 9'!$H$3:$J$71,3,FALSE))</f>
        <v>0</v>
      </c>
      <c r="N61" s="219">
        <f>IF(ISERROR(VLOOKUP($B61,'Race 10'!$H$3:$J$74,3,FALSE)),0,VLOOKUP($B61,'Race 10'!$H$3:$J$74,3,FALSE))</f>
        <v>0</v>
      </c>
      <c r="O61" s="333"/>
      <c r="P61" s="25">
        <v>4</v>
      </c>
    </row>
    <row r="62" spans="1:16" ht="12.75" customHeight="1" x14ac:dyDescent="0.2">
      <c r="A62" s="220">
        <v>1</v>
      </c>
      <c r="B62" s="225" t="s">
        <v>162</v>
      </c>
      <c r="C62" s="226">
        <f t="shared" si="1"/>
        <v>6</v>
      </c>
      <c r="D62" s="226">
        <f>SUM(LARGE(E62:N62,{1,2,3,4,5,6}))</f>
        <v>463</v>
      </c>
      <c r="E62" s="223">
        <f>IF(ISERROR(VLOOKUP(B62,'Race 1'!$H$3:$J$95,3,FALSE)),0,VLOOKUP(B62,'Race 1'!$H$3:$J$95,3,FALSE))</f>
        <v>70</v>
      </c>
      <c r="F62" s="223">
        <f>IF(ISERROR(VLOOKUP(B62,'Race 2'!$H$3:$J$75,3,FALSE)),0,VLOOKUP(B62,'Race 2'!$H$3:$J$75,3,FALSE))</f>
        <v>78</v>
      </c>
      <c r="G62" s="223">
        <f>IF(ISERROR(VLOOKUP(B62,'Race 3'!$H$3:$L$105,3,FALSE)),0,VLOOKUP(B62,'Race 3'!$H$3:$L$105,3,FALSE))</f>
        <v>73</v>
      </c>
      <c r="H62" s="223">
        <f>IF(ISERROR(VLOOKUP(B62,'Race 4'!$H$3:$J$90,3,FALSE)),0,VLOOKUP(B62,'Race 4'!$H$3:$J$90,3,FALSE))</f>
        <v>81</v>
      </c>
      <c r="I62" s="226">
        <f>IF(ISERROR(VLOOKUP(B62,'Race 5'!$H$3:$J$74,3,FALSE)),0,VLOOKUP(B62,'Race 5'!$H$3:$J$74,3,FALSE))</f>
        <v>76</v>
      </c>
      <c r="J62" s="226">
        <f>IF(ISERROR(VLOOKUP(B62,'Race 6'!$H$3:$J$81,3,FALSE)),0,VLOOKUP(B62,'Race 6'!$H$3:$J$81,3,FALSE))</f>
        <v>85</v>
      </c>
      <c r="K62" s="226">
        <f>IF(ISERROR(VLOOKUP($B62,'Race 7'!H$3:J$88,3,FALSE)),0,VLOOKUP($B62,'Race 7'!H$3:J$88,3,FALSE))</f>
        <v>0</v>
      </c>
      <c r="L62" s="226">
        <f>IF(ISERROR(VLOOKUP($B62,'Race 8'!$H$3:$J$61,3,FALSE)),0,VLOOKUP($B62,'Race 8'!$H$3:$J$61,3,FALSE))</f>
        <v>0</v>
      </c>
      <c r="M62" s="226">
        <f>IF(ISERROR(VLOOKUP($B62,'Race 9'!$H$3:$J$71,3,FALSE)),0,VLOOKUP($B62,'Race 9'!$H$3:$J$71,3,FALSE))</f>
        <v>0</v>
      </c>
      <c r="N62" s="226">
        <f>IF(ISERROR(VLOOKUP($B62,'Race 10'!$H$3:$J$74,3,FALSE)),0,VLOOKUP($B62,'Race 10'!$H$3:$J$74,3,FALSE))</f>
        <v>0</v>
      </c>
      <c r="O62" s="331">
        <v>5</v>
      </c>
      <c r="P62" s="24">
        <v>5</v>
      </c>
    </row>
    <row r="63" spans="1:16" ht="12.75" customHeight="1" x14ac:dyDescent="0.2">
      <c r="A63" s="220">
        <v>2</v>
      </c>
      <c r="B63" s="221" t="s">
        <v>171</v>
      </c>
      <c r="C63" s="219">
        <f t="shared" si="1"/>
        <v>5</v>
      </c>
      <c r="D63" s="219">
        <f>SUM(LARGE(E63:N63,{1,2,3,4,5,6}))</f>
        <v>432</v>
      </c>
      <c r="E63" s="222">
        <f>IF(ISERROR(VLOOKUP(B63,'Race 1'!$H$3:$J$95,3,FALSE)),0,VLOOKUP(B63,'Race 1'!$H$3:$J$95,3,FALSE))</f>
        <v>81</v>
      </c>
      <c r="F63" s="222">
        <f>IF(ISERROR(VLOOKUP(B63,'Race 2'!$H$3:$J$75,3,FALSE)),0,VLOOKUP(B63,'Race 2'!$H$3:$J$75,3,FALSE))</f>
        <v>86</v>
      </c>
      <c r="G63" s="222">
        <f>IF(ISERROR(VLOOKUP(B63,'Race 3'!$H$3:$L$105,3,FALSE)),0,VLOOKUP(B63,'Race 3'!$H$3:$L$105,3,FALSE))</f>
        <v>88</v>
      </c>
      <c r="H63" s="222">
        <f>IF(ISERROR(VLOOKUP(B63,'Race 4'!$H$3:$J$90,3,FALSE)),0,VLOOKUP(B63,'Race 4'!$H$3:$J$90,3,FALSE))</f>
        <v>0</v>
      </c>
      <c r="I63" s="219">
        <f>IF(ISERROR(VLOOKUP(B63,'Race 5'!$H$3:$J$74,3,FALSE)),0,VLOOKUP(B63,'Race 5'!$H$3:$J$74,3,FALSE))</f>
        <v>87</v>
      </c>
      <c r="J63" s="219">
        <f>IF(ISERROR(VLOOKUP(B63,'Race 6'!$H$3:$J$81,3,FALSE)),0,VLOOKUP(B63,'Race 6'!$H$3:$J$81,3,FALSE))</f>
        <v>90</v>
      </c>
      <c r="K63" s="219">
        <f>IF(ISERROR(VLOOKUP($B63,'Race 7'!H$3:J$88,3,FALSE)),0,VLOOKUP($B63,'Race 7'!H$3:J$88,3,FALSE))</f>
        <v>0</v>
      </c>
      <c r="L63" s="219">
        <f>IF(ISERROR(VLOOKUP($B63,'Race 8'!$H$3:$J$61,3,FALSE)),0,VLOOKUP($B63,'Race 8'!$H$3:$J$61,3,FALSE))</f>
        <v>0</v>
      </c>
      <c r="M63" s="219">
        <f>IF(ISERROR(VLOOKUP($B63,'Race 9'!$H$3:$J$71,3,FALSE)),0,VLOOKUP($B63,'Race 9'!$H$3:$J$71,3,FALSE))</f>
        <v>0</v>
      </c>
      <c r="N63" s="219">
        <f>IF(ISERROR(VLOOKUP($B63,'Race 10'!$H$3:$J$74,3,FALSE)),0,VLOOKUP($B63,'Race 10'!$H$3:$J$74,3,FALSE))</f>
        <v>0</v>
      </c>
      <c r="O63" s="332"/>
      <c r="P63" s="25">
        <v>5</v>
      </c>
    </row>
    <row r="64" spans="1:16" ht="12.75" customHeight="1" x14ac:dyDescent="0.2">
      <c r="A64" s="220">
        <v>3</v>
      </c>
      <c r="B64" s="221" t="s">
        <v>146</v>
      </c>
      <c r="C64" s="219">
        <f t="shared" si="1"/>
        <v>5</v>
      </c>
      <c r="D64" s="219">
        <f>SUM(LARGE(E64:N64,{1,2,3,4,5,6}))</f>
        <v>375</v>
      </c>
      <c r="E64" s="222">
        <f>IF(ISERROR(VLOOKUP(B64,'Race 1'!$H$3:$J$95,3,FALSE)),0,VLOOKUP(B64,'Race 1'!$H$3:$J$95,3,FALSE))</f>
        <v>0</v>
      </c>
      <c r="F64" s="222">
        <f>IF(ISERROR(VLOOKUP(B64,'Race 2'!$H$3:$J$75,3,FALSE)),0,VLOOKUP(B64,'Race 2'!$H$3:$J$75,3,FALSE))</f>
        <v>65</v>
      </c>
      <c r="G64" s="222">
        <f>IF(ISERROR(VLOOKUP(B64,'Race 3'!$H$3:$L$105,3,FALSE)),0,VLOOKUP(B64,'Race 3'!$H$3:$L$105,3,FALSE))</f>
        <v>65</v>
      </c>
      <c r="H64" s="222">
        <f>IF(ISERROR(VLOOKUP(B64,'Race 4'!$H$3:$J$90,3,FALSE)),0,VLOOKUP(B64,'Race 4'!$H$3:$J$90,3,FALSE))</f>
        <v>83</v>
      </c>
      <c r="I64" s="219">
        <f>IF(ISERROR(VLOOKUP(B64,'Race 5'!$H$3:$J$74,3,FALSE)),0,VLOOKUP(B64,'Race 5'!$H$3:$J$74,3,FALSE))</f>
        <v>78</v>
      </c>
      <c r="J64" s="219">
        <f>IF(ISERROR(VLOOKUP(B64,'Race 6'!$H$3:$J$81,3,FALSE)),0,VLOOKUP(B64,'Race 6'!$H$3:$J$81,3,FALSE))</f>
        <v>84</v>
      </c>
      <c r="K64" s="219">
        <f>IF(ISERROR(VLOOKUP($B64,'Race 7'!H$3:J$88,3,FALSE)),0,VLOOKUP($B64,'Race 7'!H$3:J$88,3,FALSE))</f>
        <v>0</v>
      </c>
      <c r="L64" s="219">
        <f>IF(ISERROR(VLOOKUP($B64,'Race 8'!$H$3:$J$61,3,FALSE)),0,VLOOKUP($B64,'Race 8'!$H$3:$J$61,3,FALSE))</f>
        <v>0</v>
      </c>
      <c r="M64" s="219">
        <f>IF(ISERROR(VLOOKUP($B64,'Race 9'!$H$3:$J$71,3,FALSE)),0,VLOOKUP($B64,'Race 9'!$H$3:$J$71,3,FALSE))</f>
        <v>0</v>
      </c>
      <c r="N64" s="219">
        <f>IF(ISERROR(VLOOKUP($B64,'Race 10'!$H$3:$J$74,3,FALSE)),0,VLOOKUP($B64,'Race 10'!$H$3:$J$74,3,FALSE))</f>
        <v>0</v>
      </c>
      <c r="O64" s="332"/>
      <c r="P64" s="25">
        <v>5</v>
      </c>
    </row>
    <row r="65" spans="1:18" ht="12.75" customHeight="1" x14ac:dyDescent="0.2">
      <c r="A65" s="220">
        <v>4</v>
      </c>
      <c r="B65" s="221" t="s">
        <v>102</v>
      </c>
      <c r="C65" s="219">
        <f t="shared" si="1"/>
        <v>4</v>
      </c>
      <c r="D65" s="219">
        <f>SUM(LARGE(E65:N65,{1,2,3,4,5,6}))</f>
        <v>300</v>
      </c>
      <c r="E65" s="222">
        <f>IF(ISERROR(VLOOKUP(B65,'Race 1'!$H$3:$J$95,3,FALSE)),0,VLOOKUP(B65,'Race 1'!$H$3:$J$95,3,FALSE))</f>
        <v>77</v>
      </c>
      <c r="F65" s="222">
        <f>IF(ISERROR(VLOOKUP(B65,'Race 2'!$H$3:$J$75,3,FALSE)),0,VLOOKUP(B65,'Race 2'!$H$3:$J$75,3,FALSE))</f>
        <v>72</v>
      </c>
      <c r="G65" s="222">
        <f>IF(ISERROR(VLOOKUP(B65,'Race 3'!$H$3:$L$105,3,FALSE)),0,VLOOKUP(B65,'Race 3'!$H$3:$L$105,3,FALSE))</f>
        <v>75</v>
      </c>
      <c r="H65" s="222">
        <f>IF(ISERROR(VLOOKUP(B65,'Race 4'!$H$3:$J$90,3,FALSE)),0,VLOOKUP(B65,'Race 4'!$H$3:$J$90,3,FALSE))</f>
        <v>76</v>
      </c>
      <c r="I65" s="219">
        <f>IF(ISERROR(VLOOKUP(B65,'Race 5'!$H$3:$J$74,3,FALSE)),0,VLOOKUP(B65,'Race 5'!$H$3:$J$74,3,FALSE))</f>
        <v>0</v>
      </c>
      <c r="J65" s="219">
        <f>IF(ISERROR(VLOOKUP(B65,'Race 6'!$H$3:$J$81,3,FALSE)),0,VLOOKUP(B65,'Race 6'!$H$3:$J$81,3,FALSE))</f>
        <v>0</v>
      </c>
      <c r="K65" s="219">
        <f>IF(ISERROR(VLOOKUP($B65,'Race 7'!H$3:J$88,3,FALSE)),0,VLOOKUP($B65,'Race 7'!H$3:J$88,3,FALSE))</f>
        <v>0</v>
      </c>
      <c r="L65" s="219">
        <f>IF(ISERROR(VLOOKUP($B65,'Race 8'!$H$3:$J$61,3,FALSE)),0,VLOOKUP($B65,'Race 8'!$H$3:$J$61,3,FALSE))</f>
        <v>0</v>
      </c>
      <c r="M65" s="219">
        <f>IF(ISERROR(VLOOKUP($B65,'Race 9'!$H$3:$J$71,3,FALSE)),0,VLOOKUP($B65,'Race 9'!$H$3:$J$71,3,FALSE))</f>
        <v>0</v>
      </c>
      <c r="N65" s="219">
        <f>IF(ISERROR(VLOOKUP($B65,'Race 10'!$H$3:$J$74,3,FALSE)),0,VLOOKUP($B65,'Race 10'!$H$3:$J$74,3,FALSE))</f>
        <v>0</v>
      </c>
      <c r="O65" s="332"/>
      <c r="P65" s="25">
        <v>5</v>
      </c>
    </row>
    <row r="66" spans="1:18" ht="12.75" customHeight="1" x14ac:dyDescent="0.2">
      <c r="A66" s="220">
        <v>5</v>
      </c>
      <c r="B66" s="221" t="s">
        <v>126</v>
      </c>
      <c r="C66" s="219">
        <f t="shared" si="1"/>
        <v>4</v>
      </c>
      <c r="D66" s="219">
        <f>SUM(LARGE(E66:N66,{1,2,3,4,5,6}))</f>
        <v>283</v>
      </c>
      <c r="E66" s="222">
        <f>IF(ISERROR(VLOOKUP(B66,'Race 1'!$H$3:$J$95,3,FALSE)),0,VLOOKUP(B66,'Race 1'!$H$3:$J$95,3,FALSE))</f>
        <v>0</v>
      </c>
      <c r="F66" s="222">
        <f>IF(ISERROR(VLOOKUP(B66,'Race 2'!$H$3:$J$75,3,FALSE)),0,VLOOKUP(B66,'Race 2'!$H$3:$J$75,3,FALSE))</f>
        <v>0</v>
      </c>
      <c r="G66" s="222">
        <f>IF(ISERROR(VLOOKUP(B66,'Race 3'!$H$3:$L$105,3,FALSE)),0,VLOOKUP(B66,'Race 3'!$H$3:$L$105,3,FALSE))</f>
        <v>54</v>
      </c>
      <c r="H66" s="222">
        <f>IF(ISERROR(VLOOKUP(B66,'Race 4'!$H$3:$J$90,3,FALSE)),0,VLOOKUP(B66,'Race 4'!$H$3:$J$90,3,FALSE))</f>
        <v>67</v>
      </c>
      <c r="I66" s="219">
        <f>IF(ISERROR(VLOOKUP(B66,'Race 5'!$H$3:$J$74,3,FALSE)),0,VLOOKUP(B66,'Race 5'!$H$3:$J$74,3,FALSE))</f>
        <v>74</v>
      </c>
      <c r="J66" s="219">
        <f>IF(ISERROR(VLOOKUP(B66,'Race 6'!$H$3:$J$81,3,FALSE)),0,VLOOKUP(B66,'Race 6'!$H$3:$J$81,3,FALSE))</f>
        <v>88</v>
      </c>
      <c r="K66" s="219">
        <f>IF(ISERROR(VLOOKUP($B66,'Race 7'!H$3:J$88,3,FALSE)),0,VLOOKUP($B66,'Race 7'!H$3:J$88,3,FALSE))</f>
        <v>0</v>
      </c>
      <c r="L66" s="219">
        <f>IF(ISERROR(VLOOKUP($B66,'Race 8'!$H$3:$J$61,3,FALSE)),0,VLOOKUP($B66,'Race 8'!$H$3:$J$61,3,FALSE))</f>
        <v>0</v>
      </c>
      <c r="M66" s="219">
        <f>IF(ISERROR(VLOOKUP($B66,'Race 9'!$H$3:$J$71,3,FALSE)),0,VLOOKUP($B66,'Race 9'!$H$3:$J$71,3,FALSE))</f>
        <v>0</v>
      </c>
      <c r="N66" s="219">
        <f>IF(ISERROR(VLOOKUP($B66,'Race 10'!$H$3:$J$74,3,FALSE)),0,VLOOKUP($B66,'Race 10'!$H$3:$J$74,3,FALSE))</f>
        <v>0</v>
      </c>
      <c r="O66" s="332"/>
      <c r="P66" s="25">
        <v>5</v>
      </c>
    </row>
    <row r="67" spans="1:18" ht="12.75" customHeight="1" x14ac:dyDescent="0.2">
      <c r="A67" s="220">
        <v>6</v>
      </c>
      <c r="B67" s="221" t="s">
        <v>53</v>
      </c>
      <c r="C67" s="219">
        <f t="shared" ref="C67:C98" si="2">COUNTIF(E67:N67,"&gt;0")</f>
        <v>4</v>
      </c>
      <c r="D67" s="219">
        <f>SUM(LARGE(E67:N67,{1,2,3,4,5,6}))</f>
        <v>229</v>
      </c>
      <c r="E67" s="222">
        <f>IF(ISERROR(VLOOKUP(B67,'Race 1'!$H$3:$J$95,3,FALSE)),0,VLOOKUP(B67,'Race 1'!$H$3:$J$95,3,FALSE))</f>
        <v>49</v>
      </c>
      <c r="F67" s="222">
        <f>IF(ISERROR(VLOOKUP(B67,'Race 2'!$H$3:$J$75,3,FALSE)),0,VLOOKUP(B67,'Race 2'!$H$3:$J$75,3,FALSE))</f>
        <v>0</v>
      </c>
      <c r="G67" s="222">
        <f>IF(ISERROR(VLOOKUP(B67,'Race 3'!$H$3:$L$105,3,FALSE)),0,VLOOKUP(B67,'Race 3'!$H$3:$L$105,3,FALSE))</f>
        <v>48</v>
      </c>
      <c r="H67" s="222">
        <f>IF(ISERROR(VLOOKUP(B67,'Race 4'!$H$3:$J$90,3,FALSE)),0,VLOOKUP(B67,'Race 4'!$H$3:$J$90,3,FALSE))</f>
        <v>71</v>
      </c>
      <c r="I67" s="219">
        <f>IF(ISERROR(VLOOKUP(B67,'Race 5'!$H$3:$J$74,3,FALSE)),0,VLOOKUP(B67,'Race 5'!$H$3:$J$74,3,FALSE))</f>
        <v>61</v>
      </c>
      <c r="J67" s="219">
        <f>IF(ISERROR(VLOOKUP(B67,'Race 6'!$H$3:$J$81,3,FALSE)),0,VLOOKUP(B67,'Race 6'!$H$3:$J$81,3,FALSE))</f>
        <v>0</v>
      </c>
      <c r="K67" s="219">
        <f>IF(ISERROR(VLOOKUP($B67,'Race 7'!H$3:J$88,3,FALSE)),0,VLOOKUP($B67,'Race 7'!H$3:J$88,3,FALSE))</f>
        <v>0</v>
      </c>
      <c r="L67" s="219">
        <f>IF(ISERROR(VLOOKUP($B67,'Race 8'!$H$3:$J$61,3,FALSE)),0,VLOOKUP($B67,'Race 8'!$H$3:$J$61,3,FALSE))</f>
        <v>0</v>
      </c>
      <c r="M67" s="219">
        <f>IF(ISERROR(VLOOKUP($B67,'Race 9'!$H$3:$J$71,3,FALSE)),0,VLOOKUP($B67,'Race 9'!$H$3:$J$71,3,FALSE))</f>
        <v>0</v>
      </c>
      <c r="N67" s="219">
        <f>IF(ISERROR(VLOOKUP($B67,'Race 10'!$H$3:$J$74,3,FALSE)),0,VLOOKUP($B67,'Race 10'!$H$3:$J$74,3,FALSE))</f>
        <v>0</v>
      </c>
      <c r="O67" s="332"/>
      <c r="P67" s="25">
        <v>5</v>
      </c>
    </row>
    <row r="68" spans="1:18" ht="12.75" customHeight="1" x14ac:dyDescent="0.2">
      <c r="A68" s="220">
        <v>7</v>
      </c>
      <c r="B68" s="221" t="s">
        <v>13</v>
      </c>
      <c r="C68" s="219">
        <f t="shared" si="2"/>
        <v>3</v>
      </c>
      <c r="D68" s="219">
        <f>SUM(LARGE(E68:N68,{1,2,3,4,5,6}))</f>
        <v>201</v>
      </c>
      <c r="E68" s="222">
        <f>IF(ISERROR(VLOOKUP(B68,'Race 1'!$H$3:$J$95,3,FALSE)),0,VLOOKUP(B68,'Race 1'!$H$3:$J$95,3,FALSE))</f>
        <v>0</v>
      </c>
      <c r="F68" s="222">
        <f>IF(ISERROR(VLOOKUP(B68,'Race 2'!$H$3:$J$75,3,FALSE)),0,VLOOKUP(B68,'Race 2'!$H$3:$J$75,3,FALSE))</f>
        <v>67</v>
      </c>
      <c r="G68" s="222">
        <f>IF(ISERROR(VLOOKUP(B68,'Race 3'!$H$3:$L$105,3,FALSE)),0,VLOOKUP(B68,'Race 3'!$H$3:$L$105,3,FALSE))</f>
        <v>64</v>
      </c>
      <c r="H68" s="222">
        <f>IF(ISERROR(VLOOKUP(B68,'Race 4'!$H$3:$J$90,3,FALSE)),0,VLOOKUP(B68,'Race 4'!$H$3:$J$90,3,FALSE))</f>
        <v>0</v>
      </c>
      <c r="I68" s="219">
        <f>IF(ISERROR(VLOOKUP(B68,'Race 5'!$H$3:$J$74,3,FALSE)),0,VLOOKUP(B68,'Race 5'!$H$3:$J$74,3,FALSE))</f>
        <v>70</v>
      </c>
      <c r="J68" s="219">
        <f>IF(ISERROR(VLOOKUP(B68,'Race 6'!$H$3:$J$81,3,FALSE)),0,VLOOKUP(B68,'Race 6'!$H$3:$J$81,3,FALSE))</f>
        <v>0</v>
      </c>
      <c r="K68" s="219">
        <f>IF(ISERROR(VLOOKUP($B68,'Race 7'!H$3:J$88,3,FALSE)),0,VLOOKUP($B68,'Race 7'!H$3:J$88,3,FALSE))</f>
        <v>0</v>
      </c>
      <c r="L68" s="219">
        <f>IF(ISERROR(VLOOKUP($B68,'Race 8'!$H$3:$J$61,3,FALSE)),0,VLOOKUP($B68,'Race 8'!$H$3:$J$61,3,FALSE))</f>
        <v>0</v>
      </c>
      <c r="M68" s="219">
        <f>IF(ISERROR(VLOOKUP($B68,'Race 9'!$H$3:$J$71,3,FALSE)),0,VLOOKUP($B68,'Race 9'!$H$3:$J$71,3,FALSE))</f>
        <v>0</v>
      </c>
      <c r="N68" s="219">
        <f>IF(ISERROR(VLOOKUP($B68,'Race 10'!$H$3:$J$74,3,FALSE)),0,VLOOKUP($B68,'Race 10'!$H$3:$J$74,3,FALSE))</f>
        <v>0</v>
      </c>
      <c r="O68" s="332"/>
      <c r="P68" s="25">
        <v>5</v>
      </c>
    </row>
    <row r="69" spans="1:18" ht="12.75" customHeight="1" x14ac:dyDescent="0.2">
      <c r="A69" s="220">
        <v>8</v>
      </c>
      <c r="B69" s="221" t="s">
        <v>181</v>
      </c>
      <c r="C69" s="219">
        <f t="shared" si="2"/>
        <v>3</v>
      </c>
      <c r="D69" s="219">
        <f>SUM(LARGE(E69:N69,{1,2,3,4,5,6}))</f>
        <v>181</v>
      </c>
      <c r="E69" s="222">
        <f>IF(ISERROR(VLOOKUP(B69,'Race 1'!$H$3:$J$95,3,FALSE)),0,VLOOKUP(B69,'Race 1'!$H$3:$J$95,3,FALSE))</f>
        <v>52</v>
      </c>
      <c r="F69" s="222">
        <f>IF(ISERROR(VLOOKUP(B69,'Race 2'!$H$3:$J$75,3,FALSE)),0,VLOOKUP(B69,'Race 2'!$H$3:$J$75,3,FALSE))</f>
        <v>0</v>
      </c>
      <c r="G69" s="222">
        <f>IF(ISERROR(VLOOKUP(B69,'Race 3'!$H$3:$L$105,3,FALSE)),0,VLOOKUP(B69,'Race 3'!$H$3:$L$105,3,FALSE))</f>
        <v>57</v>
      </c>
      <c r="H69" s="222">
        <f>IF(ISERROR(VLOOKUP(B69,'Race 4'!$H$3:$J$90,3,FALSE)),0,VLOOKUP(B69,'Race 4'!$H$3:$J$90,3,FALSE))</f>
        <v>72</v>
      </c>
      <c r="I69" s="219">
        <f>IF(ISERROR(VLOOKUP(B69,'Race 5'!$H$3:$J$74,3,FALSE)),0,VLOOKUP(B69,'Race 5'!$H$3:$J$74,3,FALSE))</f>
        <v>0</v>
      </c>
      <c r="J69" s="219">
        <f>IF(ISERROR(VLOOKUP(B69,'Race 6'!$H$3:$J$81,3,FALSE)),0,VLOOKUP(B69,'Race 6'!$H$3:$J$81,3,FALSE))</f>
        <v>0</v>
      </c>
      <c r="K69" s="219">
        <f>IF(ISERROR(VLOOKUP($B69,'Race 7'!H$3:J$88,3,FALSE)),0,VLOOKUP($B69,'Race 7'!H$3:J$88,3,FALSE))</f>
        <v>0</v>
      </c>
      <c r="L69" s="219">
        <f>IF(ISERROR(VLOOKUP($B69,'Race 8'!$H$3:$J$61,3,FALSE)),0,VLOOKUP($B69,'Race 8'!$H$3:$J$61,3,FALSE))</f>
        <v>0</v>
      </c>
      <c r="M69" s="219">
        <f>IF(ISERROR(VLOOKUP($B69,'Race 9'!$H$3:$J$71,3,FALSE)),0,VLOOKUP($B69,'Race 9'!$H$3:$J$71,3,FALSE))</f>
        <v>0</v>
      </c>
      <c r="N69" s="219">
        <f>IF(ISERROR(VLOOKUP($B69,'Race 10'!$H$3:$J$74,3,FALSE)),0,VLOOKUP($B69,'Race 10'!$H$3:$J$74,3,FALSE))</f>
        <v>0</v>
      </c>
      <c r="O69" s="332"/>
      <c r="P69" s="25">
        <v>5</v>
      </c>
    </row>
    <row r="70" spans="1:18" ht="12.75" customHeight="1" x14ac:dyDescent="0.2">
      <c r="A70" s="220">
        <v>9</v>
      </c>
      <c r="B70" s="221" t="s">
        <v>189</v>
      </c>
      <c r="C70" s="219">
        <f t="shared" si="2"/>
        <v>1</v>
      </c>
      <c r="D70" s="219">
        <f>SUM(LARGE(E70:N70,{1,2,3,4,5,6}))</f>
        <v>56</v>
      </c>
      <c r="E70" s="222">
        <f>IF(ISERROR(VLOOKUP(B70,'Race 1'!$H$3:$J$95,3,FALSE)),0,VLOOKUP(B70,'Race 1'!$H$3:$J$95,3,FALSE))</f>
        <v>0</v>
      </c>
      <c r="F70" s="222">
        <f>IF(ISERROR(VLOOKUP(B70,'Race 2'!$H$3:$J$75,3,FALSE)),0,VLOOKUP(B70,'Race 2'!$H$3:$J$75,3,FALSE))</f>
        <v>56</v>
      </c>
      <c r="G70" s="222">
        <f>IF(ISERROR(VLOOKUP(B70,'Race 3'!$H$3:$L$105,3,FALSE)),0,VLOOKUP(B70,'Race 3'!$H$3:$L$105,3,FALSE))</f>
        <v>0</v>
      </c>
      <c r="H70" s="222">
        <f>IF(ISERROR(VLOOKUP(B70,'Race 4'!$H$3:$J$90,3,FALSE)),0,VLOOKUP(B70,'Race 4'!$H$3:$J$90,3,FALSE))</f>
        <v>0</v>
      </c>
      <c r="I70" s="219">
        <f>IF(ISERROR(VLOOKUP(B70,'Race 5'!$H$3:$J$74,3,FALSE)),0,VLOOKUP(B70,'Race 5'!$H$3:$J$74,3,FALSE))</f>
        <v>0</v>
      </c>
      <c r="J70" s="219">
        <f>IF(ISERROR(VLOOKUP(B70,'Race 6'!$H$3:$J$81,3,FALSE)),0,VLOOKUP(B70,'Race 6'!$H$3:$J$81,3,FALSE))</f>
        <v>0</v>
      </c>
      <c r="K70" s="219">
        <f>IF(ISERROR(VLOOKUP($B70,'Race 7'!H$3:J$88,3,FALSE)),0,VLOOKUP($B70,'Race 7'!H$3:J$88,3,FALSE))</f>
        <v>0</v>
      </c>
      <c r="L70" s="219">
        <f>IF(ISERROR(VLOOKUP($B70,'Race 8'!$H$3:$J$61,3,FALSE)),0,VLOOKUP($B70,'Race 8'!$H$3:$J$61,3,FALSE))</f>
        <v>0</v>
      </c>
      <c r="M70" s="219">
        <f>IF(ISERROR(VLOOKUP($B70,'Race 9'!$H$3:$J$71,3,FALSE)),0,VLOOKUP($B70,'Race 9'!$H$3:$J$71,3,FALSE))</f>
        <v>0</v>
      </c>
      <c r="N70" s="219">
        <f>IF(ISERROR(VLOOKUP($B70,'Race 10'!$H$3:$J$74,3,FALSE)),0,VLOOKUP($B70,'Race 10'!$H$3:$J$74,3,FALSE))</f>
        <v>0</v>
      </c>
      <c r="O70" s="332"/>
      <c r="P70" s="25">
        <v>5</v>
      </c>
    </row>
    <row r="71" spans="1:18" s="253" customFormat="1" ht="12.75" customHeight="1" x14ac:dyDescent="0.2">
      <c r="A71" s="220">
        <v>10</v>
      </c>
      <c r="B71" s="221" t="s">
        <v>59</v>
      </c>
      <c r="C71" s="219">
        <f t="shared" si="2"/>
        <v>1</v>
      </c>
      <c r="D71" s="219">
        <f>SUM(LARGE(E71:N71,{1,2,3,4,5,6}))</f>
        <v>48</v>
      </c>
      <c r="E71" s="222">
        <f>IF(ISERROR(VLOOKUP(B71,'Race 1'!$H$3:$J$95,3,FALSE)),0,VLOOKUP(B71,'Race 1'!$H$3:$J$95,3,FALSE))</f>
        <v>48</v>
      </c>
      <c r="F71" s="222">
        <f>IF(ISERROR(VLOOKUP(B71,'Race 2'!$H$3:$J$75,3,FALSE)),0,VLOOKUP(B71,'Race 2'!$H$3:$J$75,3,FALSE))</f>
        <v>0</v>
      </c>
      <c r="G71" s="222">
        <f>IF(ISERROR(VLOOKUP(B71,'Race 3'!$H$3:$L$105,3,FALSE)),0,VLOOKUP(B71,'Race 3'!$H$3:$L$105,3,FALSE))</f>
        <v>0</v>
      </c>
      <c r="H71" s="222">
        <f>IF(ISERROR(VLOOKUP(B71,'Race 4'!$H$3:$J$90,3,FALSE)),0,VLOOKUP(B71,'Race 4'!$H$3:$J$90,3,FALSE))</f>
        <v>0</v>
      </c>
      <c r="I71" s="219">
        <f>IF(ISERROR(VLOOKUP(B71,'Race 5'!$H$3:$J$74,3,FALSE)),0,VLOOKUP(B71,'Race 5'!$H$3:$J$74,3,FALSE))</f>
        <v>0</v>
      </c>
      <c r="J71" s="219">
        <f>IF(ISERROR(VLOOKUP(B71,'Race 6'!$H$3:$J$81,3,FALSE)),0,VLOOKUP(B71,'Race 6'!$H$3:$J$81,3,FALSE))</f>
        <v>0</v>
      </c>
      <c r="K71" s="219">
        <f>IF(ISERROR(VLOOKUP($B71,'Race 7'!H$3:J$88,3,FALSE)),0,VLOOKUP($B71,'Race 7'!H$3:J$88,3,FALSE))</f>
        <v>0</v>
      </c>
      <c r="L71" s="219">
        <f>IF(ISERROR(VLOOKUP($B71,'Race 8'!$H$3:$J$61,3,FALSE)),0,VLOOKUP($B71,'Race 8'!$H$3:$J$61,3,FALSE))</f>
        <v>0</v>
      </c>
      <c r="M71" s="219">
        <f>IF(ISERROR(VLOOKUP($B71,'Race 9'!$H$3:$J$71,3,FALSE)),0,VLOOKUP($B71,'Race 9'!$H$3:$J$71,3,FALSE))</f>
        <v>0</v>
      </c>
      <c r="N71" s="219">
        <f>IF(ISERROR(VLOOKUP($B71,'Race 10'!$H$3:$J$74,3,FALSE)),0,VLOOKUP($B71,'Race 10'!$H$3:$J$74,3,FALSE))</f>
        <v>0</v>
      </c>
      <c r="O71" s="332"/>
      <c r="P71" s="254">
        <v>5</v>
      </c>
      <c r="R71" s="258"/>
    </row>
    <row r="72" spans="1:18" ht="12.75" customHeight="1" x14ac:dyDescent="0.2">
      <c r="A72" s="220">
        <v>10</v>
      </c>
      <c r="B72" s="221" t="s">
        <v>47</v>
      </c>
      <c r="C72" s="219">
        <f t="shared" si="2"/>
        <v>1</v>
      </c>
      <c r="D72" s="219">
        <f>SUM(LARGE(E72:N72,{1,2,3,4,5,6}))</f>
        <v>37</v>
      </c>
      <c r="E72" s="222">
        <f>IF(ISERROR(VLOOKUP(B72,'Race 1'!$H$3:$J$95,3,FALSE)),0,VLOOKUP(B72,'Race 1'!$H$3:$J$95,3,FALSE))</f>
        <v>37</v>
      </c>
      <c r="F72" s="222">
        <f>IF(ISERROR(VLOOKUP(B72,'Race 2'!$H$3:$J$75,3,FALSE)),0,VLOOKUP(B72,'Race 2'!$H$3:$J$75,3,FALSE))</f>
        <v>0</v>
      </c>
      <c r="G72" s="222">
        <f>IF(ISERROR(VLOOKUP(B72,'Race 3'!$H$3:$L$105,3,FALSE)),0,VLOOKUP(B72,'Race 3'!$H$3:$L$105,3,FALSE))</f>
        <v>0</v>
      </c>
      <c r="H72" s="222">
        <f>IF(ISERROR(VLOOKUP(B72,'Race 4'!$H$3:$J$90,3,FALSE)),0,VLOOKUP(B72,'Race 4'!$H$3:$J$90,3,FALSE))</f>
        <v>0</v>
      </c>
      <c r="I72" s="219">
        <f>IF(ISERROR(VLOOKUP(B72,'Race 5'!$H$3:$J$74,3,FALSE)),0,VLOOKUP(B72,'Race 5'!$H$3:$J$74,3,FALSE))</f>
        <v>0</v>
      </c>
      <c r="J72" s="219">
        <f>IF(ISERROR(VLOOKUP(B72,'Race 6'!$H$3:$J$81,3,FALSE)),0,VLOOKUP(B72,'Race 6'!$H$3:$J$81,3,FALSE))</f>
        <v>0</v>
      </c>
      <c r="K72" s="219">
        <f>IF(ISERROR(VLOOKUP($B72,'Race 7'!H$3:J$88,3,FALSE)),0,VLOOKUP($B72,'Race 7'!H$3:J$88,3,FALSE))</f>
        <v>0</v>
      </c>
      <c r="L72" s="219">
        <f>IF(ISERROR(VLOOKUP($B72,'Race 8'!$H$3:$J$61,3,FALSE)),0,VLOOKUP($B72,'Race 8'!$H$3:$J$61,3,FALSE))</f>
        <v>0</v>
      </c>
      <c r="M72" s="219">
        <f>IF(ISERROR(VLOOKUP($B72,'Race 9'!$H$3:$J$71,3,FALSE)),0,VLOOKUP($B72,'Race 9'!$H$3:$J$71,3,FALSE))</f>
        <v>0</v>
      </c>
      <c r="N72" s="219">
        <f>IF(ISERROR(VLOOKUP($B72,'Race 10'!$H$3:$J$74,3,FALSE)),0,VLOOKUP($B72,'Race 10'!$H$3:$J$74,3,FALSE))</f>
        <v>0</v>
      </c>
      <c r="O72" s="332"/>
      <c r="P72" s="25">
        <v>5</v>
      </c>
    </row>
    <row r="73" spans="1:18" ht="12.75" customHeight="1" x14ac:dyDescent="0.2">
      <c r="A73" s="220">
        <v>11</v>
      </c>
      <c r="B73" s="221" t="s">
        <v>113</v>
      </c>
      <c r="C73" s="219">
        <f t="shared" si="2"/>
        <v>0</v>
      </c>
      <c r="D73" s="219">
        <f>SUM(LARGE(E73:N73,{1,2,3,4,5,6}))</f>
        <v>0</v>
      </c>
      <c r="E73" s="222">
        <f>IF(ISERROR(VLOOKUP(B73,'Race 1'!$H$3:$J$95,3,FALSE)),0,VLOOKUP(B73,'Race 1'!$H$3:$J$95,3,FALSE))</f>
        <v>0</v>
      </c>
      <c r="F73" s="222">
        <f>IF(ISERROR(VLOOKUP(B73,'Race 2'!$H$3:$J$75,3,FALSE)),0,VLOOKUP(B73,'Race 2'!$H$3:$J$75,3,FALSE))</f>
        <v>0</v>
      </c>
      <c r="G73" s="222">
        <f>IF(ISERROR(VLOOKUP(B73,'Race 3'!$H$3:$L$105,3,FALSE)),0,VLOOKUP(B73,'Race 3'!$H$3:$L$105,3,FALSE))</f>
        <v>0</v>
      </c>
      <c r="H73" s="222">
        <f>IF(ISERROR(VLOOKUP(B73,'Race 4'!$H$3:$J$90,3,FALSE)),0,VLOOKUP(B73,'Race 4'!$H$3:$J$90,3,FALSE))</f>
        <v>0</v>
      </c>
      <c r="I73" s="219">
        <f>IF(ISERROR(VLOOKUP(B73,'Race 5'!$H$3:$J$74,3,FALSE)),0,VLOOKUP(B73,'Race 5'!$H$3:$J$74,3,FALSE))</f>
        <v>0</v>
      </c>
      <c r="J73" s="219">
        <f>IF(ISERROR(VLOOKUP(B73,'Race 6'!$H$3:$J$81,3,FALSE)),0,VLOOKUP(B73,'Race 6'!$H$3:$J$81,3,FALSE))</f>
        <v>0</v>
      </c>
      <c r="K73" s="219">
        <f>IF(ISERROR(VLOOKUP($B73,'Race 7'!H$3:J$88,3,FALSE)),0,VLOOKUP($B73,'Race 7'!H$3:J$88,3,FALSE))</f>
        <v>0</v>
      </c>
      <c r="L73" s="219">
        <f>IF(ISERROR(VLOOKUP($B73,'Race 8'!$H$3:$J$61,3,FALSE)),0,VLOOKUP($B73,'Race 8'!$H$3:$J$61,3,FALSE))</f>
        <v>0</v>
      </c>
      <c r="M73" s="219">
        <f>IF(ISERROR(VLOOKUP($B73,'Race 9'!$H$3:$J$71,3,FALSE)),0,VLOOKUP($B73,'Race 9'!$H$3:$J$71,3,FALSE))</f>
        <v>0</v>
      </c>
      <c r="N73" s="219">
        <f>IF(ISERROR(VLOOKUP($B73,'Race 10'!$H$3:$J$74,3,FALSE)),0,VLOOKUP($B73,'Race 10'!$H$3:$J$74,3,FALSE))</f>
        <v>0</v>
      </c>
      <c r="O73" s="332"/>
      <c r="P73" s="25">
        <v>5</v>
      </c>
    </row>
    <row r="74" spans="1:18" ht="12.75" customHeight="1" thickBot="1" x14ac:dyDescent="0.25">
      <c r="A74" s="228">
        <v>12</v>
      </c>
      <c r="B74" s="228" t="s">
        <v>95</v>
      </c>
      <c r="C74" s="229">
        <f t="shared" si="2"/>
        <v>0</v>
      </c>
      <c r="D74" s="229">
        <f>SUM(LARGE(E74:N74,{1,2,3,4,5,6}))</f>
        <v>0</v>
      </c>
      <c r="E74" s="227">
        <f>IF(ISERROR(VLOOKUP(B74,'Race 1'!$H$3:$J$95,3,FALSE)),0,VLOOKUP(B74,'Race 1'!$H$3:$J$95,3,FALSE))</f>
        <v>0</v>
      </c>
      <c r="F74" s="227">
        <f>IF(ISERROR(VLOOKUP(B74,'Race 2'!$H$3:$J$75,3,FALSE)),0,VLOOKUP(B74,'Race 2'!$H$3:$J$75,3,FALSE))</f>
        <v>0</v>
      </c>
      <c r="G74" s="227">
        <f>IF(ISERROR(VLOOKUP(B74,'Race 3'!$H$3:$L$105,3,FALSE)),0,VLOOKUP(B74,'Race 3'!$H$3:$L$105,3,FALSE))</f>
        <v>0</v>
      </c>
      <c r="H74" s="227">
        <f>IF(ISERROR(VLOOKUP(B74,'Race 4'!$H$3:$J$90,3,FALSE)),0,VLOOKUP(B74,'Race 4'!$H$3:$J$90,3,FALSE))</f>
        <v>0</v>
      </c>
      <c r="I74" s="229">
        <f>IF(ISERROR(VLOOKUP(B74,'Race 5'!$H$3:$J$74,3,FALSE)),0,VLOOKUP(B74,'Race 5'!$H$3:$J$74,3,FALSE))</f>
        <v>0</v>
      </c>
      <c r="J74" s="229">
        <f>IF(ISERROR(VLOOKUP(B74,'Race 6'!$H$3:$J$81,3,FALSE)),0,VLOOKUP(B74,'Race 6'!$H$3:$J$81,3,FALSE))</f>
        <v>0</v>
      </c>
      <c r="K74" s="229">
        <f>IF(ISERROR(VLOOKUP($B74,'Race 7'!H$3:J$88,3,FALSE)),0,VLOOKUP($B74,'Race 7'!H$3:J$88,3,FALSE))</f>
        <v>0</v>
      </c>
      <c r="L74" s="229">
        <f>IF(ISERROR(VLOOKUP($B74,'Race 8'!$H$3:$J$61,3,FALSE)),0,VLOOKUP($B74,'Race 8'!$H$3:$J$61,3,FALSE))</f>
        <v>0</v>
      </c>
      <c r="M74" s="229">
        <f>IF(ISERROR(VLOOKUP($B74,'Race 9'!$H$3:$J$71,3,FALSE)),0,VLOOKUP($B74,'Race 9'!$H$3:$J$71,3,FALSE))</f>
        <v>0</v>
      </c>
      <c r="N74" s="229">
        <f>IF(ISERROR(VLOOKUP($B74,'Race 10'!$H$3:$J$74,3,FALSE)),0,VLOOKUP($B74,'Race 10'!$H$3:$J$74,3,FALSE))</f>
        <v>0</v>
      </c>
      <c r="O74" s="333"/>
      <c r="P74" s="26">
        <v>5</v>
      </c>
    </row>
    <row r="75" spans="1:18" ht="12.75" customHeight="1" x14ac:dyDescent="0.2">
      <c r="A75" s="221">
        <v>1</v>
      </c>
      <c r="B75" s="221" t="s">
        <v>127</v>
      </c>
      <c r="C75" s="219">
        <f t="shared" si="2"/>
        <v>6</v>
      </c>
      <c r="D75" s="219">
        <f>SUM(LARGE(E75:N75,{1,2,3,4,5,6}))</f>
        <v>461</v>
      </c>
      <c r="E75" s="222">
        <f>IF(ISERROR(VLOOKUP(B75,'Race 1'!$H$3:$J$95,3,FALSE)),0,VLOOKUP(B75,'Race 1'!$H$3:$J$95,3,FALSE))</f>
        <v>71</v>
      </c>
      <c r="F75" s="222">
        <f>IF(ISERROR(VLOOKUP(B75,'Race 2'!$H$3:$J$75,3,FALSE)),0,VLOOKUP(B75,'Race 2'!$H$3:$J$75,3,FALSE))</f>
        <v>68</v>
      </c>
      <c r="G75" s="222">
        <f>IF(ISERROR(VLOOKUP(B75,'Race 3'!$H$3:$L$105,3,FALSE)),0,VLOOKUP(B75,'Race 3'!$H$3:$L$105,3,FALSE))</f>
        <v>74</v>
      </c>
      <c r="H75" s="222">
        <f>IF(ISERROR(VLOOKUP(B75,'Race 4'!$H$3:$J$90,3,FALSE)),0,VLOOKUP(B75,'Race 4'!$H$3:$J$90,3,FALSE))</f>
        <v>82</v>
      </c>
      <c r="I75" s="219">
        <f>IF(ISERROR(VLOOKUP(B75,'Race 5'!$H$3:$J$74,3,FALSE)),0,VLOOKUP(B75,'Race 5'!$H$3:$J$74,3,FALSE))</f>
        <v>77</v>
      </c>
      <c r="J75" s="219">
        <f>IF(ISERROR(VLOOKUP(B75,'Race 6'!$H$3:$J$81,3,FALSE)),0,VLOOKUP(B75,'Race 6'!$H$3:$J$81,3,FALSE))</f>
        <v>89</v>
      </c>
      <c r="K75" s="219">
        <f>IF(ISERROR(VLOOKUP($B75,'Race 7'!H$3:J$88,3,FALSE)),0,VLOOKUP($B75,'Race 7'!H$3:J$88,3,FALSE))</f>
        <v>0</v>
      </c>
      <c r="L75" s="219">
        <f>IF(ISERROR(VLOOKUP($B75,'Race 8'!$H$3:$J$61,3,FALSE)),0,VLOOKUP($B75,'Race 8'!$H$3:$J$61,3,FALSE))</f>
        <v>0</v>
      </c>
      <c r="M75" s="219">
        <f>IF(ISERROR(VLOOKUP($B75,'Race 9'!$H$3:$J$71,3,FALSE)),0,VLOOKUP($B75,'Race 9'!$H$3:$J$71,3,FALSE))</f>
        <v>0</v>
      </c>
      <c r="N75" s="219">
        <f>IF(ISERROR(VLOOKUP($B75,'Race 10'!$H$3:$J$74,3,FALSE)),0,VLOOKUP($B75,'Race 10'!$H$3:$J$74,3,FALSE))</f>
        <v>0</v>
      </c>
      <c r="O75" s="331">
        <v>6</v>
      </c>
      <c r="P75" s="25">
        <v>6</v>
      </c>
    </row>
    <row r="76" spans="1:18" ht="12.75" customHeight="1" x14ac:dyDescent="0.2">
      <c r="A76" s="221">
        <v>2</v>
      </c>
      <c r="B76" s="221" t="s">
        <v>92</v>
      </c>
      <c r="C76" s="219">
        <f t="shared" si="2"/>
        <v>6</v>
      </c>
      <c r="D76" s="219">
        <f>SUM(LARGE(E76:N76,{1,2,3,4,5,6}))</f>
        <v>425</v>
      </c>
      <c r="E76" s="222">
        <f>IF(ISERROR(VLOOKUP(B76,'Race 1'!$H$3:$J$95,3,FALSE)),0,VLOOKUP(B76,'Race 1'!$H$3:$J$95,3,FALSE))</f>
        <v>62</v>
      </c>
      <c r="F76" s="222">
        <f>IF(ISERROR(VLOOKUP(B76,'Race 2'!$H$3:$J$75,3,FALSE)),0,VLOOKUP(B76,'Race 2'!$H$3:$J$75,3,FALSE))</f>
        <v>71</v>
      </c>
      <c r="G76" s="222">
        <f>IF(ISERROR(VLOOKUP(B76,'Race 3'!$H$3:$L$105,3,FALSE)),0,VLOOKUP(B76,'Race 3'!$H$3:$L$105,3,FALSE))</f>
        <v>61</v>
      </c>
      <c r="H76" s="222">
        <f>IF(ISERROR(VLOOKUP(B76,'Race 4'!$H$3:$J$90,3,FALSE)),0,VLOOKUP(B76,'Race 4'!$H$3:$J$90,3,FALSE))</f>
        <v>77</v>
      </c>
      <c r="I76" s="219">
        <f>IF(ISERROR(VLOOKUP(B76,'Race 5'!$H$3:$J$74,3,FALSE)),0,VLOOKUP(B76,'Race 5'!$H$3:$J$74,3,FALSE))</f>
        <v>71</v>
      </c>
      <c r="J76" s="219">
        <f>IF(ISERROR(VLOOKUP(B76,'Race 6'!$H$3:$J$81,3,FALSE)),0,VLOOKUP(B76,'Race 6'!$H$3:$J$81,3,FALSE))</f>
        <v>83</v>
      </c>
      <c r="K76" s="219">
        <f>IF(ISERROR(VLOOKUP($B76,'Race 7'!H$3:J$88,3,FALSE)),0,VLOOKUP($B76,'Race 7'!H$3:J$88,3,FALSE))</f>
        <v>0</v>
      </c>
      <c r="L76" s="219">
        <f>IF(ISERROR(VLOOKUP($B76,'Race 8'!$H$3:$J$61,3,FALSE)),0,VLOOKUP($B76,'Race 8'!$H$3:$J$61,3,FALSE))</f>
        <v>0</v>
      </c>
      <c r="M76" s="219">
        <f>IF(ISERROR(VLOOKUP($B76,'Race 9'!$H$3:$J$71,3,FALSE)),0,VLOOKUP($B76,'Race 9'!$H$3:$J$71,3,FALSE))</f>
        <v>0</v>
      </c>
      <c r="N76" s="219">
        <f>IF(ISERROR(VLOOKUP($B76,'Race 10'!$H$3:$J$74,3,FALSE)),0,VLOOKUP($B76,'Race 10'!$H$3:$J$74,3,FALSE))</f>
        <v>0</v>
      </c>
      <c r="O76" s="332"/>
      <c r="P76" s="25">
        <v>6</v>
      </c>
    </row>
    <row r="77" spans="1:18" ht="12.75" customHeight="1" x14ac:dyDescent="0.2">
      <c r="A77" s="221">
        <v>3</v>
      </c>
      <c r="B77" s="221" t="s">
        <v>163</v>
      </c>
      <c r="C77" s="219">
        <f t="shared" si="2"/>
        <v>5</v>
      </c>
      <c r="D77" s="219">
        <f>SUM(LARGE(E77:N77,{1,2,3,4,5,6}))</f>
        <v>407</v>
      </c>
      <c r="E77" s="222">
        <f>IF(ISERROR(VLOOKUP(B77,'Race 1'!$H$3:$J$95,3,FALSE)),0,VLOOKUP(B77,'Race 1'!$H$3:$J$95,3,FALSE))</f>
        <v>69</v>
      </c>
      <c r="F77" s="222">
        <f>IF(ISERROR(VLOOKUP(B77,'Race 2'!$H$3:$J$75,3,FALSE)),0,VLOOKUP(B77,'Race 2'!$H$3:$J$75,3,FALSE))</f>
        <v>80</v>
      </c>
      <c r="G77" s="222">
        <f>IF(ISERROR(VLOOKUP(B77,'Race 3'!$H$3:$L$105,3,FALSE)),0,VLOOKUP(B77,'Race 3'!$H$3:$L$105,3,FALSE))</f>
        <v>83</v>
      </c>
      <c r="H77" s="222">
        <f>IF(ISERROR(VLOOKUP(B77,'Race 4'!$H$3:$J$90,3,FALSE)),0,VLOOKUP(B77,'Race 4'!$H$3:$J$90,3,FALSE))</f>
        <v>0</v>
      </c>
      <c r="I77" s="219">
        <f>IF(ISERROR(VLOOKUP(B77,'Race 5'!$H$3:$J$74,3,FALSE)),0,VLOOKUP(B77,'Race 5'!$H$3:$J$74,3,FALSE))</f>
        <v>84</v>
      </c>
      <c r="J77" s="219">
        <f>IF(ISERROR(VLOOKUP(B77,'Race 6'!$H$3:$J$81,3,FALSE)),0,VLOOKUP(B77,'Race 6'!$H$3:$J$81,3,FALSE))</f>
        <v>91</v>
      </c>
      <c r="K77" s="219">
        <f>IF(ISERROR(VLOOKUP($B77,'Race 7'!H$3:J$88,3,FALSE)),0,VLOOKUP($B77,'Race 7'!H$3:J$88,3,FALSE))</f>
        <v>0</v>
      </c>
      <c r="L77" s="219">
        <f>IF(ISERROR(VLOOKUP($B77,'Race 8'!$H$3:$J$61,3,FALSE)),0,VLOOKUP($B77,'Race 8'!$H$3:$J$61,3,FALSE))</f>
        <v>0</v>
      </c>
      <c r="M77" s="219">
        <f>IF(ISERROR(VLOOKUP($B77,'Race 9'!$H$3:$J$71,3,FALSE)),0,VLOOKUP($B77,'Race 9'!$H$3:$J$71,3,FALSE))</f>
        <v>0</v>
      </c>
      <c r="N77" s="219">
        <f>IF(ISERROR(VLOOKUP($B77,'Race 10'!$H$3:$J$74,3,FALSE)),0,VLOOKUP($B77,'Race 10'!$H$3:$J$74,3,FALSE))</f>
        <v>0</v>
      </c>
      <c r="O77" s="332"/>
      <c r="P77" s="25">
        <v>6</v>
      </c>
    </row>
    <row r="78" spans="1:18" ht="12.75" customHeight="1" x14ac:dyDescent="0.2">
      <c r="A78" s="221">
        <v>4</v>
      </c>
      <c r="B78" s="221" t="s">
        <v>34</v>
      </c>
      <c r="C78" s="219">
        <f t="shared" si="2"/>
        <v>5</v>
      </c>
      <c r="D78" s="219">
        <f>SUM(LARGE(E78:N78,{1,2,3,4,5,6}))</f>
        <v>222</v>
      </c>
      <c r="E78" s="222">
        <f>IF(ISERROR(VLOOKUP(B78,'Race 1'!$H$3:$J$95,3,FALSE)),0,VLOOKUP(B78,'Race 1'!$H$3:$J$95,3,FALSE))</f>
        <v>25</v>
      </c>
      <c r="F78" s="222">
        <f>IF(ISERROR(VLOOKUP(B78,'Race 2'!$H$3:$J$75,3,FALSE)),0,VLOOKUP(B78,'Race 2'!$H$3:$J$75,3,FALSE))</f>
        <v>38</v>
      </c>
      <c r="G78" s="222">
        <f>IF(ISERROR(VLOOKUP(B78,'Race 3'!$H$3:$L$105,3,FALSE)),0,VLOOKUP(B78,'Race 3'!$H$3:$L$105,3,FALSE))</f>
        <v>35</v>
      </c>
      <c r="H78" s="222">
        <f>IF(ISERROR(VLOOKUP(B78,'Race 4'!$H$3:$J$90,3,FALSE)),0,VLOOKUP(B78,'Race 4'!$H$3:$J$90,3,FALSE))</f>
        <v>0</v>
      </c>
      <c r="I78" s="219">
        <f>IF(ISERROR(VLOOKUP(B78,'Race 5'!$H$3:$J$74,3,FALSE)),0,VLOOKUP(B78,'Race 5'!$H$3:$J$74,3,FALSE))</f>
        <v>63</v>
      </c>
      <c r="J78" s="219">
        <f>IF(ISERROR(VLOOKUP(B78,'Race 6'!$H$3:$J$81,3,FALSE)),0,VLOOKUP(B78,'Race 6'!$H$3:$J$81,3,FALSE))</f>
        <v>61</v>
      </c>
      <c r="K78" s="219">
        <f>IF(ISERROR(VLOOKUP($B78,'Race 7'!H$3:J$88,3,FALSE)),0,VLOOKUP($B78,'Race 7'!H$3:J$88,3,FALSE))</f>
        <v>0</v>
      </c>
      <c r="L78" s="219">
        <f>IF(ISERROR(VLOOKUP($B78,'Race 8'!$H$3:$J$61,3,FALSE)),0,VLOOKUP($B78,'Race 8'!$H$3:$J$61,3,FALSE))</f>
        <v>0</v>
      </c>
      <c r="M78" s="219">
        <f>IF(ISERROR(VLOOKUP($B78,'Race 9'!$H$3:$J$71,3,FALSE)),0,VLOOKUP($B78,'Race 9'!$H$3:$J$71,3,FALSE))</f>
        <v>0</v>
      </c>
      <c r="N78" s="219">
        <f>IF(ISERROR(VLOOKUP($B78,'Race 10'!$H$3:$J$74,3,FALSE)),0,VLOOKUP($B78,'Race 10'!$H$3:$J$74,3,FALSE))</f>
        <v>0</v>
      </c>
      <c r="O78" s="332"/>
      <c r="P78" s="25">
        <v>6</v>
      </c>
    </row>
    <row r="79" spans="1:18" ht="12.75" customHeight="1" x14ac:dyDescent="0.2">
      <c r="A79" s="221">
        <v>5</v>
      </c>
      <c r="B79" s="221" t="s">
        <v>25</v>
      </c>
      <c r="C79" s="219">
        <f t="shared" si="2"/>
        <v>5</v>
      </c>
      <c r="D79" s="219">
        <f>SUM(LARGE(E79:N79,{1,2,3,4,5,6}))</f>
        <v>219</v>
      </c>
      <c r="E79" s="222">
        <f>IF(ISERROR(VLOOKUP(B79,'Race 1'!$H$3:$J$95,3,FALSE)),0,VLOOKUP(B79,'Race 1'!$H$3:$J$95,3,FALSE))</f>
        <v>26</v>
      </c>
      <c r="F79" s="222">
        <f>IF(ISERROR(VLOOKUP(B79,'Race 2'!$H$3:$J$75,3,FALSE)),0,VLOOKUP(B79,'Race 2'!$H$3:$J$75,3,FALSE))</f>
        <v>31</v>
      </c>
      <c r="G79" s="222">
        <f>IF(ISERROR(VLOOKUP(B79,'Race 3'!$H$3:$L$105,3,FALSE)),0,VLOOKUP(B79,'Race 3'!$H$3:$L$105,3,FALSE))</f>
        <v>40</v>
      </c>
      <c r="H79" s="222">
        <f>IF(ISERROR(VLOOKUP(B79,'Race 4'!$H$3:$J$90,3,FALSE)),0,VLOOKUP(B79,'Race 4'!$H$3:$J$90,3,FALSE))</f>
        <v>0</v>
      </c>
      <c r="I79" s="219">
        <f>IF(ISERROR(VLOOKUP(B79,'Race 5'!$H$3:$J$74,3,FALSE)),0,VLOOKUP(B79,'Race 5'!$H$3:$J$74,3,FALSE))</f>
        <v>60</v>
      </c>
      <c r="J79" s="219">
        <f>IF(ISERROR(VLOOKUP(B79,'Race 6'!$H$3:$J$81,3,FALSE)),0,VLOOKUP(B79,'Race 6'!$H$3:$J$81,3,FALSE))</f>
        <v>62</v>
      </c>
      <c r="K79" s="219">
        <f>IF(ISERROR(VLOOKUP($B79,'Race 7'!H$3:J$88,3,FALSE)),0,VLOOKUP($B79,'Race 7'!H$3:J$88,3,FALSE))</f>
        <v>0</v>
      </c>
      <c r="L79" s="219">
        <f>IF(ISERROR(VLOOKUP($B79,'Race 8'!$H$3:$J$61,3,FALSE)),0,VLOOKUP($B79,'Race 8'!$H$3:$J$61,3,FALSE))</f>
        <v>0</v>
      </c>
      <c r="M79" s="219">
        <f>IF(ISERROR(VLOOKUP($B79,'Race 9'!$H$3:$J$71,3,FALSE)),0,VLOOKUP($B79,'Race 9'!$H$3:$J$71,3,FALSE))</f>
        <v>0</v>
      </c>
      <c r="N79" s="219">
        <f>IF(ISERROR(VLOOKUP($B79,'Race 10'!$H$3:$J$74,3,FALSE)),0,VLOOKUP($B79,'Race 10'!$H$3:$J$74,3,FALSE))</f>
        <v>0</v>
      </c>
      <c r="O79" s="332"/>
      <c r="P79" s="25">
        <v>6</v>
      </c>
    </row>
    <row r="80" spans="1:18" ht="12.75" customHeight="1" x14ac:dyDescent="0.2">
      <c r="A80" s="221">
        <v>6</v>
      </c>
      <c r="B80" s="316" t="s">
        <v>143</v>
      </c>
      <c r="C80" s="219">
        <f t="shared" si="2"/>
        <v>4</v>
      </c>
      <c r="D80" s="219">
        <f>SUM(LARGE(E80:N80,{1,2,3,4,5,6}))</f>
        <v>216</v>
      </c>
      <c r="E80" s="222">
        <f>IF(ISERROR(VLOOKUP(B80,'Race 1'!$H$3:$J$95,3,FALSE)),0,VLOOKUP(B80,'Race 1'!$H$3:$J$95,3,FALSE))</f>
        <v>40</v>
      </c>
      <c r="F80" s="222">
        <f>IF(ISERROR(VLOOKUP(B80,'Race 2'!$H$3:$J$75,3,FALSE)),0,VLOOKUP(B80,'Race 2'!$H$3:$J$75,3,FALSE))</f>
        <v>0</v>
      </c>
      <c r="G80" s="219">
        <f>IF(ISERROR(VLOOKUP(B80,'Race 3'!$H$3:$L$105,3,FALSE)),0,VLOOKUP(B80,'Race 3'!$H$3:$L$105,3,FALSE))</f>
        <v>42</v>
      </c>
      <c r="H80" s="219">
        <f>IF(ISERROR(VLOOKUP(B80,'Race 4'!$H$3:$J$90,3,FALSE)),0,VLOOKUP(B80,'Race 4'!$H$3:$J$90,3,FALSE))</f>
        <v>62</v>
      </c>
      <c r="I80" s="219">
        <f>IF(ISERROR(VLOOKUP(B80,'Race 5'!$H$3:$J$74,3,FALSE)),0,VLOOKUP(B80,'Race 5'!$H$3:$J$74,3,FALSE))</f>
        <v>72</v>
      </c>
      <c r="J80" s="219">
        <f>IF(ISERROR(VLOOKUP(B80,'Race 6'!$H$3:$J$81,3,FALSE)),0,VLOOKUP(B80,'Race 6'!$H$3:$J$81,3,FALSE))</f>
        <v>0</v>
      </c>
      <c r="K80" s="219">
        <f>IF(ISERROR(VLOOKUP($B80,'Race 7'!H$3:J$88,3,FALSE)),0,VLOOKUP($B80,'Race 7'!H$3:J$88,3,FALSE))</f>
        <v>0</v>
      </c>
      <c r="L80" s="219">
        <f>IF(ISERROR(VLOOKUP($B80,'Race 8'!$H$3:$J$61,3,FALSE)),0,VLOOKUP($B80,'Race 8'!$H$3:$J$61,3,FALSE))</f>
        <v>0</v>
      </c>
      <c r="M80" s="219">
        <f>IF(ISERROR(VLOOKUP($B80,'Race 9'!$H$3:$J$71,3,FALSE)),0,VLOOKUP($B80,'Race 9'!$H$3:$J$71,3,FALSE))</f>
        <v>0</v>
      </c>
      <c r="N80" s="219">
        <f>IF(ISERROR(VLOOKUP($B80,'Race 10'!$H$3:$J$74,3,FALSE)),0,VLOOKUP($B80,'Race 10'!$H$3:$J$74,3,FALSE))</f>
        <v>0</v>
      </c>
      <c r="O80" s="332"/>
      <c r="P80" s="25">
        <v>6</v>
      </c>
    </row>
    <row r="81" spans="1:18" ht="12.75" customHeight="1" x14ac:dyDescent="0.2">
      <c r="A81" s="221">
        <v>7</v>
      </c>
      <c r="B81" s="257" t="s">
        <v>75</v>
      </c>
      <c r="C81" s="219">
        <f t="shared" si="2"/>
        <v>3</v>
      </c>
      <c r="D81" s="219">
        <f>SUM(LARGE(E81:N81,{1,2,3,4,5,6}))</f>
        <v>193</v>
      </c>
      <c r="E81" s="222">
        <f>IF(ISERROR(VLOOKUP(B81,'Race 1'!$H$3:$J$95,3,FALSE)),0,VLOOKUP(B81,'Race 1'!$H$3:$J$95,3,FALSE))</f>
        <v>0</v>
      </c>
      <c r="F81" s="222">
        <f>IF(ISERROR(VLOOKUP(B81,'Race 2'!$H$3:$J$75,3,FALSE)),0,VLOOKUP(B81,'Race 2'!$H$3:$J$75,3,FALSE))</f>
        <v>58</v>
      </c>
      <c r="G81" s="222">
        <f>IF(ISERROR(VLOOKUP(B81,'Race 3'!$H$3:$L$105,3,FALSE)),0,VLOOKUP(B81,'Race 3'!$H$3:$L$105,3,FALSE))</f>
        <v>0</v>
      </c>
      <c r="H81" s="222">
        <f>IF(ISERROR(VLOOKUP(B81,'Race 4'!$H$3:$J$90,3,FALSE)),0,VLOOKUP(B81,'Race 4'!$H$3:$J$90,3,FALSE))</f>
        <v>69</v>
      </c>
      <c r="I81" s="219">
        <f>IF(ISERROR(VLOOKUP(B81,'Race 5'!$H$3:$J$74,3,FALSE)),0,VLOOKUP(B81,'Race 5'!$H$3:$J$74,3,FALSE))</f>
        <v>66</v>
      </c>
      <c r="J81" s="219">
        <f>IF(ISERROR(VLOOKUP(B81,'Race 6'!$H$3:$J$81,3,FALSE)),0,VLOOKUP(B81,'Race 6'!$H$3:$J$81,3,FALSE))</f>
        <v>0</v>
      </c>
      <c r="K81" s="219">
        <f>IF(ISERROR(VLOOKUP($B81,'Race 7'!H$3:J$88,3,FALSE)),0,VLOOKUP($B81,'Race 7'!H$3:J$88,3,FALSE))</f>
        <v>0</v>
      </c>
      <c r="L81" s="219">
        <f>IF(ISERROR(VLOOKUP($B81,'Race 8'!$H$3:$J$61,3,FALSE)),0,VLOOKUP($B81,'Race 8'!$H$3:$J$61,3,FALSE))</f>
        <v>0</v>
      </c>
      <c r="M81" s="219">
        <f>IF(ISERROR(VLOOKUP($B81,'Race 9'!$H$3:$J$71,3,FALSE)),0,VLOOKUP($B81,'Race 9'!$H$3:$J$71,3,FALSE))</f>
        <v>0</v>
      </c>
      <c r="N81" s="219">
        <f>IF(ISERROR(VLOOKUP($B81,'Race 10'!$H$3:$J$74,3,FALSE)),0,VLOOKUP($B81,'Race 10'!$H$3:$J$74,3,FALSE))</f>
        <v>0</v>
      </c>
      <c r="O81" s="332"/>
      <c r="P81" s="25">
        <v>6</v>
      </c>
    </row>
    <row r="82" spans="1:18" ht="12.75" customHeight="1" x14ac:dyDescent="0.2">
      <c r="A82" s="221">
        <v>8</v>
      </c>
      <c r="B82" s="221" t="s">
        <v>63</v>
      </c>
      <c r="C82" s="219">
        <f t="shared" si="2"/>
        <v>3</v>
      </c>
      <c r="D82" s="219">
        <f>SUM(LARGE(E82:N82,{1,2,3,4,5,6}))</f>
        <v>189</v>
      </c>
      <c r="E82" s="219">
        <f>IF(ISERROR(VLOOKUP(B82,'Race 1'!$H$3:$J$95,3,FALSE)),0,VLOOKUP(B82,'Race 1'!$H$3:$J$95,3,FALSE))</f>
        <v>0</v>
      </c>
      <c r="F82" s="219">
        <f>IF(ISERROR(VLOOKUP(B82,'Race 2'!$H$3:$J$75,3,FALSE)),0,VLOOKUP(B82,'Race 2'!$H$3:$J$75,3,FALSE))</f>
        <v>0</v>
      </c>
      <c r="G82" s="219">
        <f>IF(ISERROR(VLOOKUP(B82,'Race 3'!$H$3:$L$105,3,FALSE)),0,VLOOKUP(B82,'Race 3'!$H$3:$L$105,3,FALSE))</f>
        <v>50</v>
      </c>
      <c r="H82" s="219">
        <f>IF(ISERROR(VLOOKUP(B82,'Race 4'!$H$3:$J$90,3,FALSE)),0,VLOOKUP(B82,'Race 4'!$H$3:$J$90,3,FALSE))</f>
        <v>70</v>
      </c>
      <c r="I82" s="219">
        <f>IF(ISERROR(VLOOKUP(B82,'Race 5'!$H$3:$J$74,3,FALSE)),0,VLOOKUP(B82,'Race 5'!$H$3:$J$74,3,FALSE))</f>
        <v>69</v>
      </c>
      <c r="J82" s="219">
        <f>IF(ISERROR(VLOOKUP(B82,'Race 6'!$H$3:$J$81,3,FALSE)),0,VLOOKUP(B82,'Race 6'!$H$3:$J$81,3,FALSE))</f>
        <v>0</v>
      </c>
      <c r="K82" s="219">
        <f>IF(ISERROR(VLOOKUP($B82,'Race 7'!H$3:J$88,3,FALSE)),0,VLOOKUP($B82,'Race 7'!H$3:J$88,3,FALSE))</f>
        <v>0</v>
      </c>
      <c r="L82" s="219">
        <f>IF(ISERROR(VLOOKUP($B82,'Race 8'!$H$3:$J$61,3,FALSE)),0,VLOOKUP($B82,'Race 8'!$H$3:$J$61,3,FALSE))</f>
        <v>0</v>
      </c>
      <c r="M82" s="219">
        <f>IF(ISERROR(VLOOKUP($B82,'Race 9'!$H$3:$J$71,3,FALSE)),0,VLOOKUP($B82,'Race 9'!$H$3:$J$71,3,FALSE))</f>
        <v>0</v>
      </c>
      <c r="N82" s="219">
        <f>IF(ISERROR(VLOOKUP($B82,'Race 10'!$H$3:$J$74,3,FALSE)),0,VLOOKUP($B82,'Race 10'!$H$3:$J$74,3,FALSE))</f>
        <v>0</v>
      </c>
      <c r="O82" s="332"/>
      <c r="P82" s="25">
        <v>6</v>
      </c>
    </row>
    <row r="83" spans="1:18" ht="12.75" customHeight="1" x14ac:dyDescent="0.2">
      <c r="A83" s="221">
        <v>9</v>
      </c>
      <c r="B83" s="221" t="s">
        <v>69</v>
      </c>
      <c r="C83" s="219">
        <f t="shared" si="2"/>
        <v>4</v>
      </c>
      <c r="D83" s="219">
        <f>SUM(LARGE(E83:N83,{1,2,3,4,5,6}))</f>
        <v>185</v>
      </c>
      <c r="E83" s="222">
        <f>IF(ISERROR(VLOOKUP(B83,'Race 1'!$H$3:$J$95,3,FALSE)),0,VLOOKUP(B83,'Race 1'!$H$3:$J$95,3,FALSE))</f>
        <v>44</v>
      </c>
      <c r="F83" s="222">
        <f>IF(ISERROR(VLOOKUP(B83,'Race 2'!$H$3:$J$75,3,FALSE)),0,VLOOKUP(B83,'Race 2'!$H$3:$J$75,3,FALSE))</f>
        <v>47</v>
      </c>
      <c r="G83" s="219">
        <f>IF(ISERROR(VLOOKUP(B83,'Race 3'!$H$3:$L$105,3,FALSE)),0,VLOOKUP(B83,'Race 3'!$H$3:$L$105,3,FALSE))</f>
        <v>31</v>
      </c>
      <c r="H83" s="219">
        <f>IF(ISERROR(VLOOKUP(B83,'Race 4'!$H$3:$J$90,3,FALSE)),0,VLOOKUP(B83,'Race 4'!$H$3:$J$90,3,FALSE))</f>
        <v>63</v>
      </c>
      <c r="I83" s="219">
        <f>IF(ISERROR(VLOOKUP(B83,'Race 5'!$H$3:$J$74,3,FALSE)),0,VLOOKUP(B83,'Race 5'!$H$3:$J$74,3,FALSE))</f>
        <v>0</v>
      </c>
      <c r="J83" s="219">
        <f>IF(ISERROR(VLOOKUP(B83,'Race 6'!$H$3:$J$81,3,FALSE)),0,VLOOKUP(B83,'Race 6'!$H$3:$J$81,3,FALSE))</f>
        <v>0</v>
      </c>
      <c r="K83" s="219">
        <f>IF(ISERROR(VLOOKUP($B83,'Race 7'!H$3:J$88,3,FALSE)),0,VLOOKUP($B83,'Race 7'!H$3:J$88,3,FALSE))</f>
        <v>0</v>
      </c>
      <c r="L83" s="219">
        <f>IF(ISERROR(VLOOKUP($B83,'Race 8'!$H$3:$J$61,3,FALSE)),0,VLOOKUP($B83,'Race 8'!$H$3:$J$61,3,FALSE))</f>
        <v>0</v>
      </c>
      <c r="M83" s="219">
        <f>IF(ISERROR(VLOOKUP($B83,'Race 9'!$H$3:$J$71,3,FALSE)),0,VLOOKUP($B83,'Race 9'!$H$3:$J$71,3,FALSE))</f>
        <v>0</v>
      </c>
      <c r="N83" s="219">
        <f>IF(ISERROR(VLOOKUP($B83,'Race 10'!$H$3:$J$74,3,FALSE)),0,VLOOKUP($B83,'Race 10'!$H$3:$J$74,3,FALSE))</f>
        <v>0</v>
      </c>
      <c r="O83" s="332"/>
      <c r="P83" s="25">
        <v>6</v>
      </c>
    </row>
    <row r="84" spans="1:18" s="253" customFormat="1" ht="12.75" customHeight="1" x14ac:dyDescent="0.2">
      <c r="A84" s="221">
        <v>10</v>
      </c>
      <c r="B84" s="221" t="s">
        <v>190</v>
      </c>
      <c r="C84" s="219">
        <f t="shared" si="2"/>
        <v>2</v>
      </c>
      <c r="D84" s="219">
        <f>SUM(LARGE(E84:N84,{1,2,3,4,5,6}))</f>
        <v>128</v>
      </c>
      <c r="E84" s="222">
        <f>IF(ISERROR(VLOOKUP(B84,'Race 1'!$H$3:$J$95,3,FALSE)),0,VLOOKUP(B84,'Race 1'!$H$3:$J$95,3,FALSE))</f>
        <v>0</v>
      </c>
      <c r="F84" s="222">
        <f>IF(ISERROR(VLOOKUP(B84,'Race 2'!$H$3:$J$75,3,FALSE)),0,VLOOKUP(B84,'Race 2'!$H$3:$J$75,3,FALSE))</f>
        <v>50</v>
      </c>
      <c r="G84" s="219">
        <f>IF(ISERROR(VLOOKUP(B84,'Race 3'!$H$3:$L$105,3,FALSE)),0,VLOOKUP(B84,'Race 3'!$H$3:$L$105,3,FALSE))</f>
        <v>0</v>
      </c>
      <c r="H84" s="219">
        <f>IF(ISERROR(VLOOKUP(B84,'Race 4'!$H$3:$J$90,3,FALSE)),0,VLOOKUP(B84,'Race 4'!$H$3:$J$90,3,FALSE))</f>
        <v>0</v>
      </c>
      <c r="I84" s="219">
        <f>IF(ISERROR(VLOOKUP(B84,'Race 5'!$H$3:$J$74,3,FALSE)),0,VLOOKUP(B84,'Race 5'!$H$3:$J$74,3,FALSE))</f>
        <v>0</v>
      </c>
      <c r="J84" s="219">
        <f>IF(ISERROR(VLOOKUP(B84,'Race 6'!$H$3:$J$81,3,FALSE)),0,VLOOKUP(B84,'Race 6'!$H$3:$J$81,3,FALSE))</f>
        <v>78</v>
      </c>
      <c r="K84" s="219">
        <f>IF(ISERROR(VLOOKUP($B84,'Race 7'!H$3:J$88,3,FALSE)),0,VLOOKUP($B84,'Race 7'!H$3:J$88,3,FALSE))</f>
        <v>0</v>
      </c>
      <c r="L84" s="219">
        <f>IF(ISERROR(VLOOKUP($B84,'Race 8'!$H$3:$J$61,3,FALSE)),0,VLOOKUP($B84,'Race 8'!$H$3:$J$61,3,FALSE))</f>
        <v>0</v>
      </c>
      <c r="M84" s="219">
        <f>IF(ISERROR(VLOOKUP($B84,'Race 9'!$H$3:$J$71,3,FALSE)),0,VLOOKUP($B84,'Race 9'!$H$3:$J$71,3,FALSE))</f>
        <v>0</v>
      </c>
      <c r="N84" s="219">
        <f>IF(ISERROR(VLOOKUP($B84,'Race 10'!$H$3:$J$74,3,FALSE)),0,VLOOKUP($B84,'Race 10'!$H$3:$J$74,3,FALSE))</f>
        <v>0</v>
      </c>
      <c r="O84" s="332"/>
      <c r="P84" s="254">
        <v>6</v>
      </c>
      <c r="R84" s="258"/>
    </row>
    <row r="85" spans="1:18" ht="12.75" customHeight="1" x14ac:dyDescent="0.2">
      <c r="A85" s="221">
        <v>11</v>
      </c>
      <c r="B85" s="316" t="s">
        <v>32</v>
      </c>
      <c r="C85" s="219">
        <f t="shared" si="2"/>
        <v>2</v>
      </c>
      <c r="D85" s="219">
        <f>SUM(LARGE(E85:N85,{1,2,3,4,5,6}))</f>
        <v>93</v>
      </c>
      <c r="E85" s="222">
        <f>IF(ISERROR(VLOOKUP(B85,'Race 1'!$H$3:$J$95,3,FALSE)),0,VLOOKUP(B85,'Race 1'!$H$3:$J$95,3,FALSE))</f>
        <v>0</v>
      </c>
      <c r="F85" s="222">
        <f>IF(ISERROR(VLOOKUP(B85,'Race 2'!$H$3:$J$75,3,FALSE)),0,VLOOKUP(B85,'Race 2'!$H$3:$J$75,3,FALSE))</f>
        <v>0</v>
      </c>
      <c r="G85" s="219">
        <f>IF(ISERROR(VLOOKUP(B85,'Race 3'!$H$3:$L$105,3,FALSE)),0,VLOOKUP(B85,'Race 3'!$H$3:$L$105,3,FALSE))</f>
        <v>37</v>
      </c>
      <c r="H85" s="219">
        <f>IF(ISERROR(VLOOKUP(B85,'Race 4'!$H$3:$J$90,3,FALSE)),0,VLOOKUP(B85,'Race 4'!$H$3:$J$90,3,FALSE))</f>
        <v>56</v>
      </c>
      <c r="I85" s="219">
        <f>IF(ISERROR(VLOOKUP(B85,'Race 5'!$H$3:$J$74,3,FALSE)),0,VLOOKUP(B85,'Race 5'!$H$3:$J$74,3,FALSE))</f>
        <v>0</v>
      </c>
      <c r="J85" s="219">
        <f>IF(ISERROR(VLOOKUP(B85,'Race 6'!$H$3:$J$81,3,FALSE)),0,VLOOKUP(B85,'Race 6'!$H$3:$J$81,3,FALSE))</f>
        <v>0</v>
      </c>
      <c r="K85" s="219">
        <f>IF(ISERROR(VLOOKUP($B85,'Race 7'!H$3:J$88,3,FALSE)),0,VLOOKUP($B85,'Race 7'!H$3:J$88,3,FALSE))</f>
        <v>0</v>
      </c>
      <c r="L85" s="219">
        <f>IF(ISERROR(VLOOKUP($B85,'Race 8'!$H$3:$J$61,3,FALSE)),0,VLOOKUP($B85,'Race 8'!$H$3:$J$61,3,FALSE))</f>
        <v>0</v>
      </c>
      <c r="M85" s="219">
        <f>IF(ISERROR(VLOOKUP($B85,'Race 9'!$H$3:$J$71,3,FALSE)),0,VLOOKUP($B85,'Race 9'!$H$3:$J$71,3,FALSE))</f>
        <v>0</v>
      </c>
      <c r="N85" s="219">
        <f>IF(ISERROR(VLOOKUP($B85,'Race 10'!$H$3:$J$74,3,FALSE)),0,VLOOKUP($B85,'Race 10'!$H$3:$J$74,3,FALSE))</f>
        <v>0</v>
      </c>
      <c r="O85" s="332"/>
      <c r="P85" s="25">
        <v>6</v>
      </c>
    </row>
    <row r="86" spans="1:18" s="253" customFormat="1" ht="12.75" customHeight="1" x14ac:dyDescent="0.2">
      <c r="A86" s="221">
        <v>12</v>
      </c>
      <c r="B86" s="255" t="s">
        <v>144</v>
      </c>
      <c r="C86" s="219">
        <f t="shared" si="2"/>
        <v>0</v>
      </c>
      <c r="D86" s="219">
        <f>SUM(LARGE(E86:N86,{1,2,3,4,5,6}))</f>
        <v>0</v>
      </c>
      <c r="E86" s="222">
        <f>IF(ISERROR(VLOOKUP(B86,'Race 1'!$H$3:$J$95,3,FALSE)),0,VLOOKUP(B86,'Race 1'!$H$3:$J$95,3,FALSE))</f>
        <v>0</v>
      </c>
      <c r="F86" s="222">
        <f>IF(ISERROR(VLOOKUP(B86,'Race 2'!$H$3:$J$75,3,FALSE)),0,VLOOKUP(B86,'Race 2'!$H$3:$J$75,3,FALSE))</f>
        <v>0</v>
      </c>
      <c r="G86" s="219">
        <f>IF(ISERROR(VLOOKUP(B86,'Race 3'!$H$3:$L$105,3,FALSE)),0,VLOOKUP(B86,'Race 3'!$H$3:$L$105,3,FALSE))</f>
        <v>0</v>
      </c>
      <c r="H86" s="219">
        <f>IF(ISERROR(VLOOKUP(B86,'Race 4'!$H$3:$J$90,3,FALSE)),0,VLOOKUP(B86,'Race 4'!$H$3:$J$90,3,FALSE))</f>
        <v>0</v>
      </c>
      <c r="I86" s="219">
        <f>IF(ISERROR(VLOOKUP(B86,'Race 5'!$H$3:$J$74,3,FALSE)),0,VLOOKUP(B86,'Race 5'!$H$3:$J$74,3,FALSE))</f>
        <v>0</v>
      </c>
      <c r="J86" s="219">
        <f>IF(ISERROR(VLOOKUP(B86,'Race 6'!$H$3:$J$81,3,FALSE)),0,VLOOKUP(B86,'Race 6'!$H$3:$J$81,3,FALSE))</f>
        <v>0</v>
      </c>
      <c r="K86" s="219">
        <f>IF(ISERROR(VLOOKUP($B86,'Race 7'!H$3:J$88,3,FALSE)),0,VLOOKUP($B86,'Race 7'!H$3:J$88,3,FALSE))</f>
        <v>0</v>
      </c>
      <c r="L86" s="219">
        <f>IF(ISERROR(VLOOKUP($B86,'Race 8'!$H$3:$J$61,3,FALSE)),0,VLOOKUP($B86,'Race 8'!$H$3:$J$61,3,FALSE))</f>
        <v>0</v>
      </c>
      <c r="M86" s="219">
        <f>IF(ISERROR(VLOOKUP($B86,'Race 9'!$H$3:$J$71,3,FALSE)),0,VLOOKUP($B86,'Race 9'!$H$3:$J$71,3,FALSE))</f>
        <v>0</v>
      </c>
      <c r="N86" s="219">
        <f>IF(ISERROR(VLOOKUP($B86,'Race 10'!$H$3:$J$74,3,FALSE)),0,VLOOKUP($B86,'Race 10'!$H$3:$J$74,3,FALSE))</f>
        <v>0</v>
      </c>
      <c r="O86" s="332"/>
      <c r="P86" s="254">
        <v>6</v>
      </c>
      <c r="R86" s="258"/>
    </row>
    <row r="87" spans="1:18" ht="12.75" customHeight="1" thickBot="1" x14ac:dyDescent="0.25">
      <c r="A87" s="228">
        <v>13</v>
      </c>
      <c r="B87" s="228" t="s">
        <v>14</v>
      </c>
      <c r="C87" s="229">
        <f t="shared" si="2"/>
        <v>0</v>
      </c>
      <c r="D87" s="229">
        <f>SUM(LARGE(E87:N87,{1,2,3,4,5,6}))</f>
        <v>0</v>
      </c>
      <c r="E87" s="227">
        <f>IF(ISERROR(VLOOKUP(B87,'Race 1'!$H$3:$J$95,3,FALSE)),0,VLOOKUP(B87,'Race 1'!$H$3:$J$95,3,FALSE))</f>
        <v>0</v>
      </c>
      <c r="F87" s="227">
        <f>IF(ISERROR(VLOOKUP(B87,'Race 2'!$H$3:$J$75,3,FALSE)),0,VLOOKUP(B87,'Race 2'!$H$3:$J$75,3,FALSE))</f>
        <v>0</v>
      </c>
      <c r="G87" s="227">
        <f>IF(ISERROR(VLOOKUP(B87,'Race 3'!$H$3:$L$105,3,FALSE)),0,VLOOKUP(B87,'Race 3'!$H$3:$L$105,3,FALSE))</f>
        <v>0</v>
      </c>
      <c r="H87" s="227">
        <f>IF(ISERROR(VLOOKUP(B87,'Race 4'!$H$3:$J$90,3,FALSE)),0,VLOOKUP(B87,'Race 4'!$H$3:$J$90,3,FALSE))</f>
        <v>0</v>
      </c>
      <c r="I87" s="229">
        <f>IF(ISERROR(VLOOKUP(B87,'Race 5'!$H$3:$J$74,3,FALSE)),0,VLOOKUP(B87,'Race 5'!$H$3:$J$74,3,FALSE))</f>
        <v>0</v>
      </c>
      <c r="J87" s="229">
        <f>IF(ISERROR(VLOOKUP(B87,'Race 6'!$H$3:$J$81,3,FALSE)),0,VLOOKUP(B87,'Race 6'!$H$3:$J$81,3,FALSE))</f>
        <v>0</v>
      </c>
      <c r="K87" s="229">
        <f>IF(ISERROR(VLOOKUP($B87,'Race 7'!H$3:J$88,3,FALSE)),0,VLOOKUP($B87,'Race 7'!H$3:J$88,3,FALSE))</f>
        <v>0</v>
      </c>
      <c r="L87" s="229">
        <f>IF(ISERROR(VLOOKUP($B87,'Race 8'!$H$3:$J$61,3,FALSE)),0,VLOOKUP($B87,'Race 8'!$H$3:$J$61,3,FALSE))</f>
        <v>0</v>
      </c>
      <c r="M87" s="229">
        <f>IF(ISERROR(VLOOKUP($B87,'Race 9'!$H$3:$J$71,3,FALSE)),0,VLOOKUP($B87,'Race 9'!$H$3:$J$71,3,FALSE))</f>
        <v>0</v>
      </c>
      <c r="N87" s="229">
        <f>IF(ISERROR(VLOOKUP($B87,'Race 10'!$H$3:$J$74,3,FALSE)),0,VLOOKUP($B87,'Race 10'!$H$3:$J$74,3,FALSE))</f>
        <v>0</v>
      </c>
      <c r="O87" s="333"/>
      <c r="P87" s="26">
        <v>6</v>
      </c>
    </row>
    <row r="88" spans="1:18" ht="12.75" customHeight="1" x14ac:dyDescent="0.2">
      <c r="A88" s="221">
        <v>1</v>
      </c>
      <c r="B88" s="221" t="s">
        <v>91</v>
      </c>
      <c r="C88" s="219">
        <f t="shared" si="2"/>
        <v>5</v>
      </c>
      <c r="D88" s="219">
        <f>SUM(LARGE(E88:N88,{1,2,3,4,5,6}))</f>
        <v>291</v>
      </c>
      <c r="E88" s="222">
        <f>IF(ISERROR(VLOOKUP(B88,'Race 1'!$H$3:$J$95,3,FALSE)),0,VLOOKUP(B88,'Race 1'!$H$3:$J$95,3,FALSE))</f>
        <v>42</v>
      </c>
      <c r="F88" s="222">
        <f>IF(ISERROR(VLOOKUP(B88,'Race 2'!$H$3:$J$75,3,FALSE)),0,VLOOKUP(B88,'Race 2'!$H$3:$J$75,3,FALSE))</f>
        <v>54</v>
      </c>
      <c r="G88" s="219">
        <f>IF(ISERROR(VLOOKUP(B88,'Race 3'!$H$3:$L$105,3,FALSE)),0,VLOOKUP(B88,'Race 3'!$H$3:$L$105,3,FALSE))</f>
        <v>53</v>
      </c>
      <c r="H88" s="219">
        <f>IF(ISERROR(VLOOKUP(B88,'Race 4'!$H$3:$J$90,3,FALSE)),0,VLOOKUP(B88,'Race 4'!$H$3:$J$90,3,FALSE))</f>
        <v>68</v>
      </c>
      <c r="I88" s="219">
        <f>IF(ISERROR(VLOOKUP(B88,'Race 5'!$H$3:$J$74,3,FALSE)),0,VLOOKUP(B88,'Race 5'!$H$3:$J$74,3,FALSE))</f>
        <v>0</v>
      </c>
      <c r="J88" s="219">
        <f>IF(ISERROR(VLOOKUP(B88,'Race 6'!$H$3:$J$81,3,FALSE)),0,VLOOKUP(B88,'Race 6'!$H$3:$J$81,3,FALSE))</f>
        <v>74</v>
      </c>
      <c r="K88" s="219">
        <f>IF(ISERROR(VLOOKUP($B88,'Race 7'!H$3:J$88,3,FALSE)),0,VLOOKUP($B88,'Race 7'!H$3:J$88,3,FALSE))</f>
        <v>0</v>
      </c>
      <c r="L88" s="219">
        <f>IF(ISERROR(VLOOKUP($B88,'Race 8'!$H$3:$J$61,3,FALSE)),0,VLOOKUP($B88,'Race 8'!$H$3:$J$61,3,FALSE))</f>
        <v>0</v>
      </c>
      <c r="M88" s="219">
        <f>IF(ISERROR(VLOOKUP($B88,'Race 9'!$H$3:$J$71,3,FALSE)),0,VLOOKUP($B88,'Race 9'!$H$3:$J$71,3,FALSE))</f>
        <v>0</v>
      </c>
      <c r="N88" s="219">
        <f>IF(ISERROR(VLOOKUP($B88,'Race 10'!$H$3:$J$74,3,FALSE)),0,VLOOKUP($B88,'Race 10'!$H$3:$J$74,3,FALSE))</f>
        <v>0</v>
      </c>
      <c r="O88" s="331">
        <v>7</v>
      </c>
      <c r="P88" s="25">
        <v>7</v>
      </c>
    </row>
    <row r="89" spans="1:18" ht="12.75" customHeight="1" x14ac:dyDescent="0.2">
      <c r="A89" s="220">
        <v>2</v>
      </c>
      <c r="B89" s="221" t="s">
        <v>103</v>
      </c>
      <c r="C89" s="219">
        <f t="shared" si="2"/>
        <v>5</v>
      </c>
      <c r="D89" s="219">
        <f>SUM(LARGE(E89:N89,{1,2,3,4,5,6}))</f>
        <v>286</v>
      </c>
      <c r="E89" s="222">
        <f>IF(ISERROR(VLOOKUP(B89,'Race 1'!$H$3:$J$95,3,FALSE)),0,VLOOKUP(B89,'Race 1'!$H$3:$J$95,3,FALSE))</f>
        <v>50</v>
      </c>
      <c r="F89" s="222">
        <f>IF(ISERROR(VLOOKUP(B89,'Race 2'!$H$3:$J$75,3,FALSE)),0,VLOOKUP(B89,'Race 2'!$H$3:$J$75,3,FALSE))</f>
        <v>40</v>
      </c>
      <c r="G89" s="222">
        <f>IF(ISERROR(VLOOKUP(B89,'Race 3'!$H$3:$L$105,3,FALSE)),0,VLOOKUP(B89,'Race 3'!$H$3:$L$105,3,FALSE))</f>
        <v>41</v>
      </c>
      <c r="H89" s="222">
        <f>IF(ISERROR(VLOOKUP(B89,'Race 4'!$H$3:$J$90,3,FALSE)),0,VLOOKUP(B89,'Race 4'!$H$3:$J$90,3,FALSE))</f>
        <v>80</v>
      </c>
      <c r="I89" s="219">
        <f>IF(ISERROR(VLOOKUP(B89,'Race 5'!$H$3:$J$74,3,FALSE)),0,VLOOKUP(B89,'Race 5'!$H$3:$J$74,3,FALSE))</f>
        <v>75</v>
      </c>
      <c r="J89" s="219">
        <f>IF(ISERROR(VLOOKUP(B89,'Race 6'!$H$3:$J$81,3,FALSE)),0,VLOOKUP(B89,'Race 6'!$H$3:$J$81,3,FALSE))</f>
        <v>0</v>
      </c>
      <c r="K89" s="219">
        <f>IF(ISERROR(VLOOKUP($B89,'Race 7'!H$3:J$88,3,FALSE)),0,VLOOKUP($B89,'Race 7'!H$3:J$88,3,FALSE))</f>
        <v>0</v>
      </c>
      <c r="L89" s="219">
        <f>IF(ISERROR(VLOOKUP($B89,'Race 8'!$H$3:$J$61,3,FALSE)),0,VLOOKUP($B89,'Race 8'!$H$3:$J$61,3,FALSE))</f>
        <v>0</v>
      </c>
      <c r="M89" s="219">
        <f>IF(ISERROR(VLOOKUP($B89,'Race 9'!$H$3:$J$71,3,FALSE)),0,VLOOKUP($B89,'Race 9'!$H$3:$J$71,3,FALSE))</f>
        <v>0</v>
      </c>
      <c r="N89" s="219">
        <f>IF(ISERROR(VLOOKUP($B89,'Race 10'!$H$3:$J$74,3,FALSE)),0,VLOOKUP($B89,'Race 10'!$H$3:$J$74,3,FALSE))</f>
        <v>0</v>
      </c>
      <c r="O89" s="332"/>
      <c r="P89" s="25">
        <v>7</v>
      </c>
    </row>
    <row r="90" spans="1:18" ht="12.75" customHeight="1" x14ac:dyDescent="0.2">
      <c r="A90" s="220">
        <v>3</v>
      </c>
      <c r="B90" s="221" t="s">
        <v>73</v>
      </c>
      <c r="C90" s="219">
        <f t="shared" si="2"/>
        <v>5</v>
      </c>
      <c r="D90" s="219">
        <f>SUM(LARGE(E90:N90,{1,2,3,4,5,6}))</f>
        <v>249</v>
      </c>
      <c r="E90" s="222">
        <f>IF(ISERROR(VLOOKUP(B90,'Race 1'!$H$3:$J$95,3,FALSE)),0,VLOOKUP(B90,'Race 1'!$H$3:$J$95,3,FALSE))</f>
        <v>33</v>
      </c>
      <c r="F90" s="222">
        <f>IF(ISERROR(VLOOKUP(B90,'Race 2'!$H$3:$J$75,3,FALSE)),0,VLOOKUP(B90,'Race 2'!$H$3:$J$75,3,FALSE))</f>
        <v>57</v>
      </c>
      <c r="G90" s="219">
        <f>IF(ISERROR(VLOOKUP(B90,'Race 3'!$H$3:$L$105,3,FALSE)),0,VLOOKUP(B90,'Race 3'!$H$3:$L$105,3,FALSE))</f>
        <v>45</v>
      </c>
      <c r="H90" s="219">
        <f>IF(ISERROR(VLOOKUP(B90,'Race 4'!$H$3:$J$90,3,FALSE)),0,VLOOKUP(B90,'Race 4'!$H$3:$J$90,3,FALSE))</f>
        <v>65</v>
      </c>
      <c r="I90" s="219">
        <f>IF(ISERROR(VLOOKUP(B90,'Race 5'!$H$3:$J$74,3,FALSE)),0,VLOOKUP(B90,'Race 5'!$H$3:$J$74,3,FALSE))</f>
        <v>49</v>
      </c>
      <c r="J90" s="219">
        <f>IF(ISERROR(VLOOKUP(B90,'Race 6'!$H$3:$J$81,3,FALSE)),0,VLOOKUP(B90,'Race 6'!$H$3:$J$81,3,FALSE))</f>
        <v>0</v>
      </c>
      <c r="K90" s="219">
        <f>IF(ISERROR(VLOOKUP($B90,'Race 7'!H$3:J$88,3,FALSE)),0,VLOOKUP($B90,'Race 7'!H$3:J$88,3,FALSE))</f>
        <v>0</v>
      </c>
      <c r="L90" s="219">
        <f>IF(ISERROR(VLOOKUP($B90,'Race 8'!$H$3:$J$61,3,FALSE)),0,VLOOKUP($B90,'Race 8'!$H$3:$J$61,3,FALSE))</f>
        <v>0</v>
      </c>
      <c r="M90" s="219">
        <f>IF(ISERROR(VLOOKUP($B90,'Race 9'!$H$3:$J$71,3,FALSE)),0,VLOOKUP($B90,'Race 9'!$H$3:$J$71,3,FALSE))</f>
        <v>0</v>
      </c>
      <c r="N90" s="219">
        <f>IF(ISERROR(VLOOKUP($B90,'Race 10'!$H$3:$J$74,3,FALSE)),0,VLOOKUP($B90,'Race 10'!$H$3:$J$74,3,FALSE))</f>
        <v>0</v>
      </c>
      <c r="O90" s="332"/>
      <c r="P90" s="25">
        <v>7</v>
      </c>
    </row>
    <row r="91" spans="1:18" ht="12.75" customHeight="1" x14ac:dyDescent="0.2">
      <c r="A91" s="220">
        <v>4</v>
      </c>
      <c r="B91" s="221" t="s">
        <v>109</v>
      </c>
      <c r="C91" s="219">
        <f t="shared" si="2"/>
        <v>4</v>
      </c>
      <c r="D91" s="219">
        <f>SUM(LARGE(E91:N91,{1,2,3,4,5,6}))</f>
        <v>233</v>
      </c>
      <c r="E91" s="222">
        <f>IF(ISERROR(VLOOKUP(B91,'Race 1'!$H$3:$J$95,3,FALSE)),0,VLOOKUP(B91,'Race 1'!$H$3:$J$95,3,FALSE))</f>
        <v>43</v>
      </c>
      <c r="F91" s="222">
        <f>IF(ISERROR(VLOOKUP(B91,'Race 2'!$H$3:$J$75,3,FALSE)),0,VLOOKUP(B91,'Race 2'!$H$3:$J$75,3,FALSE))</f>
        <v>52</v>
      </c>
      <c r="G91" s="222">
        <f>IF(ISERROR(VLOOKUP(B91,'Race 3'!$H$3:$L$105,3,FALSE)),0,VLOOKUP(B91,'Race 3'!$H$3:$L$105,3,FALSE))</f>
        <v>0</v>
      </c>
      <c r="H91" s="222">
        <f>IF(ISERROR(VLOOKUP(B91,'Race 4'!$H$3:$J$90,3,FALSE)),0,VLOOKUP(B91,'Race 4'!$H$3:$J$90,3,FALSE))</f>
        <v>61</v>
      </c>
      <c r="I91" s="219">
        <f>IF(ISERROR(VLOOKUP(B91,'Race 5'!$H$3:$J$74,3,FALSE)),0,VLOOKUP(B91,'Race 5'!$H$3:$J$74,3,FALSE))</f>
        <v>0</v>
      </c>
      <c r="J91" s="219">
        <f>IF(ISERROR(VLOOKUP(B91,'Race 6'!$H$3:$J$81,3,FALSE)),0,VLOOKUP(B91,'Race 6'!$H$3:$J$81,3,FALSE))</f>
        <v>77</v>
      </c>
      <c r="K91" s="219">
        <f>IF(ISERROR(VLOOKUP($B91,'Race 7'!H$3:J$88,3,FALSE)),0,VLOOKUP($B91,'Race 7'!H$3:J$88,3,FALSE))</f>
        <v>0</v>
      </c>
      <c r="L91" s="219">
        <f>IF(ISERROR(VLOOKUP($B91,'Race 8'!$H$3:$J$61,3,FALSE)),0,VLOOKUP($B91,'Race 8'!$H$3:$J$61,3,FALSE))</f>
        <v>0</v>
      </c>
      <c r="M91" s="219">
        <f>IF(ISERROR(VLOOKUP($B91,'Race 9'!$H$3:$J$71,3,FALSE)),0,VLOOKUP($B91,'Race 9'!$H$3:$J$71,3,FALSE))</f>
        <v>0</v>
      </c>
      <c r="N91" s="219">
        <f>IF(ISERROR(VLOOKUP($B91,'Race 10'!$H$3:$J$74,3,FALSE)),0,VLOOKUP($B91,'Race 10'!$H$3:$J$74,3,FALSE))</f>
        <v>0</v>
      </c>
      <c r="O91" s="332"/>
      <c r="P91" s="25">
        <v>7</v>
      </c>
    </row>
    <row r="92" spans="1:18" ht="12.75" customHeight="1" x14ac:dyDescent="0.2">
      <c r="A92" s="220">
        <v>5</v>
      </c>
      <c r="B92" s="221" t="s">
        <v>148</v>
      </c>
      <c r="C92" s="219">
        <f t="shared" si="2"/>
        <v>2</v>
      </c>
      <c r="D92" s="219">
        <f>SUM(LARGE(E92:N92,{1,2,3,4,5,6}))</f>
        <v>119</v>
      </c>
      <c r="E92" s="222">
        <f>IF(ISERROR(VLOOKUP(B92,'Race 1'!$H$3:$J$95,3,FALSE)),0,VLOOKUP(B92,'Race 1'!$H$3:$J$95,3,FALSE))</f>
        <v>68</v>
      </c>
      <c r="F92" s="222">
        <f>IF(ISERROR(VLOOKUP(B92,'Race 2'!$H$3:$J$75,3,FALSE)),0,VLOOKUP(B92,'Race 2'!$H$3:$J$75,3,FALSE))</f>
        <v>0</v>
      </c>
      <c r="G92" s="222">
        <f>IF(ISERROR(VLOOKUP(B92,'Race 3'!$H$3:$L$105,3,FALSE)),0,VLOOKUP(B92,'Race 3'!$H$3:$L$105,3,FALSE))</f>
        <v>51</v>
      </c>
      <c r="H92" s="222">
        <f>IF(ISERROR(VLOOKUP(B92,'Race 4'!$H$3:$J$90,3,FALSE)),0,VLOOKUP(B92,'Race 4'!$H$3:$J$90,3,FALSE))</f>
        <v>0</v>
      </c>
      <c r="I92" s="219">
        <f>IF(ISERROR(VLOOKUP(B92,'Race 5'!$H$3:$J$74,3,FALSE)),0,VLOOKUP(B92,'Race 5'!$H$3:$J$74,3,FALSE))</f>
        <v>0</v>
      </c>
      <c r="J92" s="219">
        <f>IF(ISERROR(VLOOKUP(B92,'Race 6'!$H$3:$J$81,3,FALSE)),0,VLOOKUP(B92,'Race 6'!$H$3:$J$81,3,FALSE))</f>
        <v>0</v>
      </c>
      <c r="K92" s="219">
        <f>IF(ISERROR(VLOOKUP($B92,'Race 7'!H$3:J$88,3,FALSE)),0,VLOOKUP($B92,'Race 7'!H$3:J$88,3,FALSE))</f>
        <v>0</v>
      </c>
      <c r="L92" s="219">
        <f>IF(ISERROR(VLOOKUP($B92,'Race 8'!$H$3:$J$61,3,FALSE)),0,VLOOKUP($B92,'Race 8'!$H$3:$J$61,3,FALSE))</f>
        <v>0</v>
      </c>
      <c r="M92" s="219">
        <f>IF(ISERROR(VLOOKUP($B92,'Race 9'!$H$3:$J$71,3,FALSE)),0,VLOOKUP($B92,'Race 9'!$H$3:$J$71,3,FALSE))</f>
        <v>0</v>
      </c>
      <c r="N92" s="219">
        <f>IF(ISERROR(VLOOKUP($B92,'Race 10'!$H$3:$J$74,3,FALSE)),0,VLOOKUP($B92,'Race 10'!$H$3:$J$74,3,FALSE))</f>
        <v>0</v>
      </c>
      <c r="O92" s="332"/>
      <c r="P92" s="25">
        <v>7</v>
      </c>
    </row>
    <row r="93" spans="1:18" ht="12.75" customHeight="1" x14ac:dyDescent="0.2">
      <c r="A93" s="220">
        <v>6</v>
      </c>
      <c r="B93" s="221" t="s">
        <v>191</v>
      </c>
      <c r="C93" s="219">
        <f t="shared" si="2"/>
        <v>2</v>
      </c>
      <c r="D93" s="219">
        <f>SUM(LARGE(E93:N93,{1,2,3,4,5,6}))</f>
        <v>116</v>
      </c>
      <c r="E93" s="222">
        <f>IF(ISERROR(VLOOKUP(B93,'Race 1'!$H$3:$J$95,3,FALSE)),0,VLOOKUP(B93,'Race 1'!$H$3:$J$95,3,FALSE))</f>
        <v>0</v>
      </c>
      <c r="F93" s="222">
        <f>IF(ISERROR(VLOOKUP(B93,'Race 2'!$H$3:$J$75,3,FALSE)),0,VLOOKUP(B93,'Race 2'!$H$3:$J$75,3,FALSE))</f>
        <v>43</v>
      </c>
      <c r="G93" s="222">
        <f>IF(ISERROR(VLOOKUP(B93,'Race 3'!$H$3:$L$105,3,FALSE)),0,VLOOKUP(B93,'Race 3'!$H$3:$L$105,3,FALSE))</f>
        <v>0</v>
      </c>
      <c r="H93" s="222">
        <f>IF(ISERROR(VLOOKUP(B93,'Race 4'!$H$3:$J$90,3,FALSE)),0,VLOOKUP(B93,'Race 4'!$H$3:$J$90,3,FALSE))</f>
        <v>0</v>
      </c>
      <c r="I93" s="219">
        <f>IF(ISERROR(VLOOKUP(B93,'Race 5'!$H$3:$J$74,3,FALSE)),0,VLOOKUP(B93,'Race 5'!$H$3:$J$74,3,FALSE))</f>
        <v>0</v>
      </c>
      <c r="J93" s="219">
        <f>IF(ISERROR(VLOOKUP(B93,'Race 6'!$H$3:$J$81,3,FALSE)),0,VLOOKUP(B93,'Race 6'!$H$3:$J$81,3,FALSE))</f>
        <v>73</v>
      </c>
      <c r="K93" s="219">
        <f>IF(ISERROR(VLOOKUP($B93,'Race 7'!H$3:J$88,3,FALSE)),0,VLOOKUP($B93,'Race 7'!H$3:J$88,3,FALSE))</f>
        <v>0</v>
      </c>
      <c r="L93" s="219">
        <f>IF(ISERROR(VLOOKUP($B93,'Race 8'!$H$3:$J$61,3,FALSE)),0,VLOOKUP($B93,'Race 8'!$H$3:$J$61,3,FALSE))</f>
        <v>0</v>
      </c>
      <c r="M93" s="219">
        <f>IF(ISERROR(VLOOKUP($B93,'Race 9'!$H$3:$J$71,3,FALSE)),0,VLOOKUP($B93,'Race 9'!$H$3:$J$71,3,FALSE))</f>
        <v>0</v>
      </c>
      <c r="N93" s="219">
        <f>IF(ISERROR(VLOOKUP($B93,'Race 10'!$H$3:$J$74,3,FALSE)),0,VLOOKUP($B93,'Race 10'!$H$3:$J$74,3,FALSE))</f>
        <v>0</v>
      </c>
      <c r="O93" s="332"/>
      <c r="P93" s="25">
        <v>7</v>
      </c>
    </row>
    <row r="94" spans="1:18" ht="12.75" customHeight="1" x14ac:dyDescent="0.2">
      <c r="A94" s="220">
        <v>7</v>
      </c>
      <c r="B94" s="221" t="s">
        <v>149</v>
      </c>
      <c r="C94" s="219">
        <f t="shared" si="2"/>
        <v>2</v>
      </c>
      <c r="D94" s="219">
        <f>SUM(LARGE(E94:N94,{1,2,3,4,5,6}))</f>
        <v>99</v>
      </c>
      <c r="E94" s="222">
        <f>IF(ISERROR(VLOOKUP(B94,'Race 1'!$H$3:$J$95,3,FALSE)),0,VLOOKUP(B94,'Race 1'!$H$3:$J$95,3,FALSE))</f>
        <v>53</v>
      </c>
      <c r="F94" s="222">
        <f>IF(ISERROR(VLOOKUP(B94,'Race 2'!$H$3:$J$75,3,FALSE)),0,VLOOKUP(B94,'Race 2'!$H$3:$J$75,3,FALSE))</f>
        <v>0</v>
      </c>
      <c r="G94" s="222">
        <f>IF(ISERROR(VLOOKUP(B94,'Race 3'!$H$3:$L$105,3,FALSE)),0,VLOOKUP(B94,'Race 3'!$H$3:$L$105,3,FALSE))</f>
        <v>46</v>
      </c>
      <c r="H94" s="222">
        <f>IF(ISERROR(VLOOKUP(B94,'Race 4'!$H$3:$J$90,3,FALSE)),0,VLOOKUP(B94,'Race 4'!$H$3:$J$90,3,FALSE))</f>
        <v>0</v>
      </c>
      <c r="I94" s="219">
        <f>IF(ISERROR(VLOOKUP(B94,'Race 5'!$H$3:$J$74,3,FALSE)),0,VLOOKUP(B94,'Race 5'!$H$3:$J$74,3,FALSE))</f>
        <v>0</v>
      </c>
      <c r="J94" s="219">
        <f>IF(ISERROR(VLOOKUP(B94,'Race 6'!$H$3:$J$81,3,FALSE)),0,VLOOKUP(B94,'Race 6'!$H$3:$J$81,3,FALSE))</f>
        <v>0</v>
      </c>
      <c r="K94" s="219">
        <f>IF(ISERROR(VLOOKUP($B94,'Race 7'!H$3:J$88,3,FALSE)),0,VLOOKUP($B94,'Race 7'!H$3:J$88,3,FALSE))</f>
        <v>0</v>
      </c>
      <c r="L94" s="219">
        <f>IF(ISERROR(VLOOKUP($B94,'Race 8'!$H$3:$J$61,3,FALSE)),0,VLOOKUP($B94,'Race 8'!$H$3:$J$61,3,FALSE))</f>
        <v>0</v>
      </c>
      <c r="M94" s="219">
        <f>IF(ISERROR(VLOOKUP($B94,'Race 9'!$H$3:$J$71,3,FALSE)),0,VLOOKUP($B94,'Race 9'!$H$3:$J$71,3,FALSE))</f>
        <v>0</v>
      </c>
      <c r="N94" s="219">
        <f>IF(ISERROR(VLOOKUP($B94,'Race 10'!$H$3:$J$74,3,FALSE)),0,VLOOKUP($B94,'Race 10'!$H$3:$J$74,3,FALSE))</f>
        <v>0</v>
      </c>
      <c r="O94" s="332"/>
      <c r="P94" s="25">
        <v>7</v>
      </c>
    </row>
    <row r="95" spans="1:18" ht="12.75" customHeight="1" x14ac:dyDescent="0.2">
      <c r="A95" s="220">
        <v>8</v>
      </c>
      <c r="B95" s="221" t="s">
        <v>116</v>
      </c>
      <c r="C95" s="219">
        <f t="shared" si="2"/>
        <v>2</v>
      </c>
      <c r="D95" s="219">
        <f>SUM(LARGE(E95:N95,{1,2,3,4,5,6}))</f>
        <v>84</v>
      </c>
      <c r="E95" s="222">
        <f>IF(ISERROR(VLOOKUP(B95,'Race 1'!$H$3:$J$95,3,FALSE)),0,VLOOKUP(B95,'Race 1'!$H$3:$J$95,3,FALSE))</f>
        <v>46</v>
      </c>
      <c r="F95" s="222">
        <f>IF(ISERROR(VLOOKUP(B95,'Race 2'!$H$3:$J$75,3,FALSE)),0,VLOOKUP(B95,'Race 2'!$H$3:$J$75,3,FALSE))</f>
        <v>0</v>
      </c>
      <c r="G95" s="219">
        <f>IF(ISERROR(VLOOKUP(B95,'Race 3'!$H$3:$L$105,3,FALSE)),0,VLOOKUP(B95,'Race 3'!$H$3:$L$105,3,FALSE))</f>
        <v>38</v>
      </c>
      <c r="H95" s="219">
        <f>IF(ISERROR(VLOOKUP(B95,'Race 4'!$H$3:$J$90,3,FALSE)),0,VLOOKUP(B95,'Race 4'!$H$3:$J$90,3,FALSE))</f>
        <v>0</v>
      </c>
      <c r="I95" s="219">
        <f>IF(ISERROR(VLOOKUP(B95,'Race 5'!$H$3:$J$74,3,FALSE)),0,VLOOKUP(B95,'Race 5'!$H$3:$J$74,3,FALSE))</f>
        <v>0</v>
      </c>
      <c r="J95" s="219">
        <f>IF(ISERROR(VLOOKUP(B95,'Race 6'!$H$3:$J$81,3,FALSE)),0,VLOOKUP(B95,'Race 6'!$H$3:$J$81,3,FALSE))</f>
        <v>0</v>
      </c>
      <c r="K95" s="219">
        <f>IF(ISERROR(VLOOKUP($B95,'Race 7'!H$3:J$88,3,FALSE)),0,VLOOKUP($B95,'Race 7'!H$3:J$88,3,FALSE))</f>
        <v>0</v>
      </c>
      <c r="L95" s="219">
        <f>IF(ISERROR(VLOOKUP($B95,'Race 8'!$H$3:$J$61,3,FALSE)),0,VLOOKUP($B95,'Race 8'!$H$3:$J$61,3,FALSE))</f>
        <v>0</v>
      </c>
      <c r="M95" s="219">
        <f>IF(ISERROR(VLOOKUP($B95,'Race 9'!$H$3:$J$71,3,FALSE)),0,VLOOKUP($B95,'Race 9'!$H$3:$J$71,3,FALSE))</f>
        <v>0</v>
      </c>
      <c r="N95" s="219">
        <f>IF(ISERROR(VLOOKUP($B95,'Race 10'!$H$3:$J$74,3,FALSE)),0,VLOOKUP($B95,'Race 10'!$H$3:$J$74,3,FALSE))</f>
        <v>0</v>
      </c>
      <c r="O95" s="332"/>
      <c r="P95" s="25">
        <v>7</v>
      </c>
    </row>
    <row r="96" spans="1:18" ht="12.75" customHeight="1" x14ac:dyDescent="0.2">
      <c r="A96" s="220">
        <v>9</v>
      </c>
      <c r="B96" s="221" t="s">
        <v>123</v>
      </c>
      <c r="C96" s="219">
        <f t="shared" si="2"/>
        <v>2</v>
      </c>
      <c r="D96" s="219">
        <f>SUM(LARGE(E96:N96,{1,2,3,4,5,6}))</f>
        <v>82</v>
      </c>
      <c r="E96" s="222">
        <f>IF(ISERROR(VLOOKUP(B96,'Race 1'!$H$3:$J$95,3,FALSE)),0,VLOOKUP(B96,'Race 1'!$H$3:$J$95,3,FALSE))</f>
        <v>54</v>
      </c>
      <c r="F96" s="222">
        <f>IF(ISERROR(VLOOKUP(B96,'Race 2'!$H$3:$J$75,3,FALSE)),0,VLOOKUP(B96,'Race 2'!$H$3:$J$75,3,FALSE))</f>
        <v>0</v>
      </c>
      <c r="G96" s="222">
        <f>IF(ISERROR(VLOOKUP(B96,'Race 3'!$H$3:$L$105,3,FALSE)),0,VLOOKUP(B96,'Race 3'!$H$3:$L$105,3,FALSE))</f>
        <v>28</v>
      </c>
      <c r="H96" s="222">
        <f>IF(ISERROR(VLOOKUP(B96,'Race 4'!$H$3:$J$90,3,FALSE)),0,VLOOKUP(B96,'Race 4'!$H$3:$J$90,3,FALSE))</f>
        <v>0</v>
      </c>
      <c r="I96" s="219">
        <f>IF(ISERROR(VLOOKUP(B96,'Race 5'!$H$3:$J$74,3,FALSE)),0,VLOOKUP(B96,'Race 5'!$H$3:$J$74,3,FALSE))</f>
        <v>0</v>
      </c>
      <c r="J96" s="219">
        <f>IF(ISERROR(VLOOKUP(B96,'Race 6'!$H$3:$J$81,3,FALSE)),0,VLOOKUP(B96,'Race 6'!$H$3:$J$81,3,FALSE))</f>
        <v>0</v>
      </c>
      <c r="K96" s="219">
        <f>IF(ISERROR(VLOOKUP($B96,'Race 7'!H$3:J$88,3,FALSE)),0,VLOOKUP($B96,'Race 7'!H$3:J$88,3,FALSE))</f>
        <v>0</v>
      </c>
      <c r="L96" s="219">
        <f>IF(ISERROR(VLOOKUP($B96,'Race 8'!$H$3:$J$61,3,FALSE)),0,VLOOKUP($B96,'Race 8'!$H$3:$J$61,3,FALSE))</f>
        <v>0</v>
      </c>
      <c r="M96" s="219">
        <f>IF(ISERROR(VLOOKUP($B96,'Race 9'!$H$3:$J$71,3,FALSE)),0,VLOOKUP($B96,'Race 9'!$H$3:$J$71,3,FALSE))</f>
        <v>0</v>
      </c>
      <c r="N96" s="219">
        <f>IF(ISERROR(VLOOKUP($B96,'Race 10'!$H$3:$J$74,3,FALSE)),0,VLOOKUP($B96,'Race 10'!$H$3:$J$74,3,FALSE))</f>
        <v>0</v>
      </c>
      <c r="O96" s="332"/>
      <c r="P96" s="25">
        <v>7</v>
      </c>
    </row>
    <row r="97" spans="1:18" s="253" customFormat="1" ht="12.75" customHeight="1" x14ac:dyDescent="0.2">
      <c r="A97" s="220">
        <v>10</v>
      </c>
      <c r="B97" s="221" t="s">
        <v>85</v>
      </c>
      <c r="C97" s="219">
        <f t="shared" si="2"/>
        <v>1</v>
      </c>
      <c r="D97" s="219">
        <f>SUM(LARGE(E97:N97,{1,2,3,4,5,6}))</f>
        <v>52</v>
      </c>
      <c r="E97" s="222">
        <f>IF(ISERROR(VLOOKUP(B97,'Race 1'!$H$3:$J$95,3,FALSE)),0,VLOOKUP(B97,'Race 1'!$H$3:$J$95,3,FALSE))</f>
        <v>0</v>
      </c>
      <c r="F97" s="222">
        <f>IF(ISERROR(VLOOKUP(B97,'Race 2'!$H$3:$J$75,3,FALSE)),0,VLOOKUP(B97,'Race 2'!$H$3:$J$75,3,FALSE))</f>
        <v>0</v>
      </c>
      <c r="G97" s="222">
        <f>IF(ISERROR(VLOOKUP(B97,'Race 3'!$H$3:$L$105,3,FALSE)),0,VLOOKUP(B97,'Race 3'!$H$3:$L$105,3,FALSE))</f>
        <v>0</v>
      </c>
      <c r="H97" s="222">
        <f>IF(ISERROR(VLOOKUP(B97,'Race 4'!$H$3:$J$90,3,FALSE)),0,VLOOKUP(B97,'Race 4'!$H$3:$J$90,3,FALSE))</f>
        <v>0</v>
      </c>
      <c r="I97" s="219">
        <f>IF(ISERROR(VLOOKUP(B97,'Race 5'!$H$3:$J$74,3,FALSE)),0,VLOOKUP(B97,'Race 5'!$H$3:$J$74,3,FALSE))</f>
        <v>52</v>
      </c>
      <c r="J97" s="219">
        <f>IF(ISERROR(VLOOKUP(B97,'Race 6'!$H$3:$J$81,3,FALSE)),0,VLOOKUP(B97,'Race 6'!$H$3:$J$81,3,FALSE))</f>
        <v>0</v>
      </c>
      <c r="K97" s="219">
        <f>IF(ISERROR(VLOOKUP($B97,'Race 7'!H$3:J$88,3,FALSE)),0,VLOOKUP($B97,'Race 7'!H$3:J$88,3,FALSE))</f>
        <v>0</v>
      </c>
      <c r="L97" s="219">
        <f>IF(ISERROR(VLOOKUP($B97,'Race 8'!$H$3:$J$61,3,FALSE)),0,VLOOKUP($B97,'Race 8'!$H$3:$J$61,3,FALSE))</f>
        <v>0</v>
      </c>
      <c r="M97" s="219">
        <f>IF(ISERROR(VLOOKUP($B97,'Race 9'!$H$3:$J$71,3,FALSE)),0,VLOOKUP($B97,'Race 9'!$H$3:$J$71,3,FALSE))</f>
        <v>0</v>
      </c>
      <c r="N97" s="219">
        <f>IF(ISERROR(VLOOKUP($B97,'Race 10'!$H$3:$J$74,3,FALSE)),0,VLOOKUP($B97,'Race 10'!$H$3:$J$74,3,FALSE))</f>
        <v>0</v>
      </c>
      <c r="O97" s="332"/>
      <c r="P97" s="254">
        <v>7</v>
      </c>
      <c r="R97" s="258"/>
    </row>
    <row r="98" spans="1:18" ht="12.75" customHeight="1" x14ac:dyDescent="0.2">
      <c r="A98" s="220">
        <v>11</v>
      </c>
      <c r="B98" s="221" t="s">
        <v>31</v>
      </c>
      <c r="C98" s="219">
        <f t="shared" si="2"/>
        <v>1</v>
      </c>
      <c r="D98" s="219">
        <f>SUM(LARGE(E98:N98,{1,2,3,4,5,6}))</f>
        <v>51</v>
      </c>
      <c r="E98" s="222">
        <f>IF(ISERROR(VLOOKUP(B98,'Race 1'!$H$3:$J$95,3,FALSE)),0,VLOOKUP(B98,'Race 1'!$H$3:$J$95,3,FALSE))</f>
        <v>0</v>
      </c>
      <c r="F98" s="222">
        <f>IF(ISERROR(VLOOKUP(B98,'Race 2'!$H$3:$J$75,3,FALSE)),0,VLOOKUP(B98,'Race 2'!$H$3:$J$75,3,FALSE))</f>
        <v>51</v>
      </c>
      <c r="G98" s="222">
        <f>IF(ISERROR(VLOOKUP(B98,'Race 3'!$H$3:$L$105,3,FALSE)),0,VLOOKUP(B98,'Race 3'!$H$3:$L$105,3,FALSE))</f>
        <v>0</v>
      </c>
      <c r="H98" s="222">
        <f>IF(ISERROR(VLOOKUP(B98,'Race 4'!$H$3:$J$90,3,FALSE)),0,VLOOKUP(B98,'Race 4'!$H$3:$J$90,3,FALSE))</f>
        <v>0</v>
      </c>
      <c r="I98" s="219">
        <f>IF(ISERROR(VLOOKUP(B98,'Race 5'!$H$3:$J$74,3,FALSE)),0,VLOOKUP(B98,'Race 5'!$H$3:$J$74,3,FALSE))</f>
        <v>0</v>
      </c>
      <c r="J98" s="219">
        <f>IF(ISERROR(VLOOKUP(B98,'Race 6'!$H$3:$J$81,3,FALSE)),0,VLOOKUP(B98,'Race 6'!$H$3:$J$81,3,FALSE))</f>
        <v>0</v>
      </c>
      <c r="K98" s="219">
        <f>IF(ISERROR(VLOOKUP($B98,'Race 7'!H$3:J$88,3,FALSE)),0,VLOOKUP($B98,'Race 7'!H$3:J$88,3,FALSE))</f>
        <v>0</v>
      </c>
      <c r="L98" s="219">
        <f>IF(ISERROR(VLOOKUP($B98,'Race 8'!$H$3:$J$61,3,FALSE)),0,VLOOKUP($B98,'Race 8'!$H$3:$J$61,3,FALSE))</f>
        <v>0</v>
      </c>
      <c r="M98" s="219">
        <f>IF(ISERROR(VLOOKUP($B98,'Race 9'!$H$3:$J$71,3,FALSE)),0,VLOOKUP($B98,'Race 9'!$H$3:$J$71,3,FALSE))</f>
        <v>0</v>
      </c>
      <c r="N98" s="219">
        <f>IF(ISERROR(VLOOKUP($B98,'Race 10'!$H$3:$J$74,3,FALSE)),0,VLOOKUP($B98,'Race 10'!$H$3:$J$74,3,FALSE))</f>
        <v>0</v>
      </c>
      <c r="O98" s="332"/>
      <c r="P98" s="25">
        <v>7</v>
      </c>
    </row>
    <row r="99" spans="1:18" ht="12.75" customHeight="1" thickBot="1" x14ac:dyDescent="0.25">
      <c r="A99" s="220">
        <v>12</v>
      </c>
      <c r="B99" s="221" t="s">
        <v>172</v>
      </c>
      <c r="C99" s="219">
        <f t="shared" ref="C99:C118" si="3">COUNTIF(E99:N99,"&gt;0")</f>
        <v>0</v>
      </c>
      <c r="D99" s="219">
        <f>SUM(LARGE(E99:N99,{1,2,3,4,5,6}))</f>
        <v>0</v>
      </c>
      <c r="E99" s="222">
        <f>IF(ISERROR(VLOOKUP(B99,'Race 1'!$H$3:$J$95,3,FALSE)),0,VLOOKUP(B99,'Race 1'!$H$3:$J$95,3,FALSE))</f>
        <v>0</v>
      </c>
      <c r="F99" s="222">
        <f>IF(ISERROR(VLOOKUP(B99,'Race 2'!$H$3:$J$75,3,FALSE)),0,VLOOKUP(B99,'Race 2'!$H$3:$J$75,3,FALSE))</f>
        <v>0</v>
      </c>
      <c r="G99" s="222">
        <f>IF(ISERROR(VLOOKUP(B99,'Race 3'!$H$3:$L$105,3,FALSE)),0,VLOOKUP(B99,'Race 3'!$H$3:$L$105,3,FALSE))</f>
        <v>0</v>
      </c>
      <c r="H99" s="222">
        <f>IF(ISERROR(VLOOKUP(B99,'Race 4'!$H$3:$J$90,3,FALSE)),0,VLOOKUP(B99,'Race 4'!$H$3:$J$90,3,FALSE))</f>
        <v>0</v>
      </c>
      <c r="I99" s="219">
        <f>IF(ISERROR(VLOOKUP(B99,'Race 5'!$H$3:$J$74,3,FALSE)),0,VLOOKUP(B99,'Race 5'!$H$3:$J$74,3,FALSE))</f>
        <v>0</v>
      </c>
      <c r="J99" s="219">
        <f>IF(ISERROR(VLOOKUP(B99,'Race 6'!$H$3:$J$81,3,FALSE)),0,VLOOKUP(B99,'Race 6'!$H$3:$J$81,3,FALSE))</f>
        <v>0</v>
      </c>
      <c r="K99" s="219">
        <f>IF(ISERROR(VLOOKUP($B99,'Race 7'!H$3:J$88,3,FALSE)),0,VLOOKUP($B99,'Race 7'!H$3:J$88,3,FALSE))</f>
        <v>0</v>
      </c>
      <c r="L99" s="219">
        <f>IF(ISERROR(VLOOKUP($B99,'Race 8'!$H$3:$J$61,3,FALSE)),0,VLOOKUP($B99,'Race 8'!$H$3:$J$61,3,FALSE))</f>
        <v>0</v>
      </c>
      <c r="M99" s="219">
        <f>IF(ISERROR(VLOOKUP($B99,'Race 9'!$H$3:$J$71,3,FALSE)),0,VLOOKUP($B99,'Race 9'!$H$3:$J$71,3,FALSE))</f>
        <v>0</v>
      </c>
      <c r="N99" s="219">
        <f>IF(ISERROR(VLOOKUP($B99,'Race 10'!$H$3:$J$74,3,FALSE)),0,VLOOKUP($B99,'Race 10'!$H$3:$J$74,3,FALSE))</f>
        <v>0</v>
      </c>
      <c r="O99" s="333"/>
      <c r="P99" s="25">
        <v>7</v>
      </c>
    </row>
    <row r="100" spans="1:18" ht="12.75" customHeight="1" x14ac:dyDescent="0.2">
      <c r="A100" s="225">
        <v>1</v>
      </c>
      <c r="B100" s="244" t="s">
        <v>151</v>
      </c>
      <c r="C100" s="226">
        <f t="shared" si="3"/>
        <v>6</v>
      </c>
      <c r="D100" s="226">
        <f>SUM(LARGE(E100:N100,{1,2,3,4,5,6}))</f>
        <v>329</v>
      </c>
      <c r="E100" s="223">
        <f>IF(ISERROR(VLOOKUP(B100,'Race 1'!$H$3:$J$95,3,FALSE)),0,VLOOKUP(B100,'Race 1'!$H$3:$J$95,3,FALSE))</f>
        <v>39</v>
      </c>
      <c r="F100" s="223">
        <f>IF(ISERROR(VLOOKUP(B100,'Race 2'!$H$3:$J$75,3,FALSE)),0,VLOOKUP(B100,'Race 2'!$H$3:$J$75,3,FALSE))</f>
        <v>53</v>
      </c>
      <c r="G100" s="226">
        <f>IF(ISERROR(VLOOKUP(B100,'Race 3'!$H$3:$L$105,3,FALSE)),0,VLOOKUP(B100,'Race 3'!$H$3:$L$105,3,FALSE))</f>
        <v>36</v>
      </c>
      <c r="H100" s="226">
        <f>IF(ISERROR(VLOOKUP(B100,'Race 4'!$H$3:$J$90,3,FALSE)),0,VLOOKUP(B100,'Race 4'!$H$3:$J$90,3,FALSE))</f>
        <v>64</v>
      </c>
      <c r="I100" s="226">
        <f>IF(ISERROR(VLOOKUP(B100,'Race 5'!$H$3:$J$74,3,FALSE)),0,VLOOKUP(B100,'Race 5'!$H$3:$J$74,3,FALSE))</f>
        <v>65</v>
      </c>
      <c r="J100" s="226">
        <f>IF(ISERROR(VLOOKUP(B100,'Race 6'!$H$3:$J$81,3,FALSE)),0,VLOOKUP(B100,'Race 6'!$H$3:$J$81,3,FALSE))</f>
        <v>72</v>
      </c>
      <c r="K100" s="226">
        <f>IF(ISERROR(VLOOKUP($B100,'Race 7'!H$3:J$88,3,FALSE)),0,VLOOKUP($B100,'Race 7'!H$3:J$88,3,FALSE))</f>
        <v>0</v>
      </c>
      <c r="L100" s="226">
        <f>IF(ISERROR(VLOOKUP($B100,'Race 8'!$H$3:$J$61,3,FALSE)),0,VLOOKUP($B100,'Race 8'!$H$3:$J$61,3,FALSE))</f>
        <v>0</v>
      </c>
      <c r="M100" s="226">
        <f>IF(ISERROR(VLOOKUP($B100,'Race 9'!$H$3:$J$71,3,FALSE)),0,VLOOKUP($B100,'Race 9'!$H$3:$J$71,3,FALSE))</f>
        <v>0</v>
      </c>
      <c r="N100" s="226">
        <f>IF(ISERROR(VLOOKUP($B100,'Race 10'!$H$3:$J$74,3,FALSE)),0,VLOOKUP($B100,'Race 10'!$H$3:$J$74,3,FALSE))</f>
        <v>0</v>
      </c>
      <c r="O100" s="331">
        <v>8</v>
      </c>
      <c r="P100" s="24">
        <v>8</v>
      </c>
    </row>
    <row r="101" spans="1:18" ht="12.6" customHeight="1" x14ac:dyDescent="0.2">
      <c r="A101" s="221">
        <v>2</v>
      </c>
      <c r="B101" s="257" t="s">
        <v>70</v>
      </c>
      <c r="C101" s="219">
        <f t="shared" si="3"/>
        <v>6</v>
      </c>
      <c r="D101" s="219">
        <f>SUM(LARGE(E101:N101,{1,2,3,4,5,6}))</f>
        <v>301</v>
      </c>
      <c r="E101" s="222">
        <f>IF(ISERROR(VLOOKUP(B101,'Race 1'!$H$3:$J$95,3,FALSE)),0,VLOOKUP(B101,'Race 1'!$H$3:$J$95,3,FALSE))</f>
        <v>34</v>
      </c>
      <c r="F101" s="222">
        <f>IF(ISERROR(VLOOKUP(B101,'Race 2'!$H$3:$J$75,3,FALSE)),0,VLOOKUP(B101,'Race 2'!$H$3:$J$75,3,FALSE))</f>
        <v>44</v>
      </c>
      <c r="G101" s="222">
        <f>IF(ISERROR(VLOOKUP(B101,'Race 3'!$H$3:$L$105,3,FALSE)),0,VLOOKUP(B101,'Race 3'!$H$3:$L$105,3,FALSE))</f>
        <v>39</v>
      </c>
      <c r="H101" s="222">
        <f>IF(ISERROR(VLOOKUP(B101,'Race 4'!$H$3:$J$90,3,FALSE)),0,VLOOKUP(B101,'Race 4'!$H$3:$J$90,3,FALSE))</f>
        <v>58</v>
      </c>
      <c r="I101" s="219">
        <f>IF(ISERROR(VLOOKUP(B101,'Race 5'!$H$3:$J$74,3,FALSE)),0,VLOOKUP(B101,'Race 5'!$H$3:$J$74,3,FALSE))</f>
        <v>56</v>
      </c>
      <c r="J101" s="219">
        <f>IF(ISERROR(VLOOKUP(B101,'Race 6'!$H$3:$J$81,3,FALSE)),0,VLOOKUP(B101,'Race 6'!$H$3:$J$81,3,FALSE))</f>
        <v>70</v>
      </c>
      <c r="K101" s="219">
        <f>IF(ISERROR(VLOOKUP($B101,'Race 7'!H$3:J$88,3,FALSE)),0,VLOOKUP($B101,'Race 7'!H$3:J$88,3,FALSE))</f>
        <v>0</v>
      </c>
      <c r="L101" s="219">
        <f>IF(ISERROR(VLOOKUP($B101,'Race 8'!$H$3:$J$61,3,FALSE)),0,VLOOKUP($B101,'Race 8'!$H$3:$J$61,3,FALSE))</f>
        <v>0</v>
      </c>
      <c r="M101" s="219">
        <f>IF(ISERROR(VLOOKUP($B101,'Race 9'!$H$3:$J$71,3,FALSE)),0,VLOOKUP($B101,'Race 9'!$H$3:$J$71,3,FALSE))</f>
        <v>0</v>
      </c>
      <c r="N101" s="219">
        <f>IF(ISERROR(VLOOKUP($B101,'Race 10'!$H$3:$J$74,3,FALSE)),0,VLOOKUP($B101,'Race 10'!$H$3:$J$74,3,FALSE))</f>
        <v>0</v>
      </c>
      <c r="O101" s="332"/>
      <c r="P101" s="25">
        <v>8</v>
      </c>
    </row>
    <row r="102" spans="1:18" ht="12.6" customHeight="1" x14ac:dyDescent="0.2">
      <c r="A102" s="221">
        <v>3</v>
      </c>
      <c r="B102" s="221" t="s">
        <v>167</v>
      </c>
      <c r="C102" s="219">
        <f t="shared" si="3"/>
        <v>5</v>
      </c>
      <c r="D102" s="219">
        <f>SUM(LARGE(E102:N102,{1,2,3,4,5,6}))</f>
        <v>300</v>
      </c>
      <c r="E102" s="219">
        <f>IF(ISERROR(VLOOKUP(B102,'Race 1'!$H$3:$J$95,3,FALSE)),0,VLOOKUP(B102,'Race 1'!$H$3:$J$95,3,FALSE))</f>
        <v>0</v>
      </c>
      <c r="F102" s="222">
        <f>IF(ISERROR(VLOOKUP(B102,'Race 2'!$H$3:$J$75,3,FALSE)),0,VLOOKUP(B102,'Race 2'!$H$3:$J$75,3,FALSE))</f>
        <v>60</v>
      </c>
      <c r="G102" s="219">
        <f>IF(ISERROR(VLOOKUP(B102,'Race 3'!$H$3:$L$105,3,FALSE)),0,VLOOKUP(B102,'Race 3'!$H$3:$L$105,3,FALSE))</f>
        <v>21</v>
      </c>
      <c r="H102" s="219">
        <f>IF(ISERROR(VLOOKUP(B102,'Race 4'!$H$3:$J$90,3,FALSE)),0,VLOOKUP(B102,'Race 4'!$H$3:$J$90,3,FALSE))</f>
        <v>74</v>
      </c>
      <c r="I102" s="219">
        <f>IF(ISERROR(VLOOKUP(B102,'Race 5'!$H$3:$J$74,3,FALSE)),0,VLOOKUP(B102,'Race 5'!$H$3:$J$74,3,FALSE))</f>
        <v>64</v>
      </c>
      <c r="J102" s="219">
        <f>IF(ISERROR(VLOOKUP(B102,'Race 6'!$H$3:$J$81,3,FALSE)),0,VLOOKUP(B102,'Race 6'!$H$3:$J$81,3,FALSE))</f>
        <v>81</v>
      </c>
      <c r="K102" s="219">
        <f>IF(ISERROR(VLOOKUP($B102,'Race 7'!H$3:J$88,3,FALSE)),0,VLOOKUP($B102,'Race 7'!H$3:J$88,3,FALSE))</f>
        <v>0</v>
      </c>
      <c r="L102" s="219">
        <f>IF(ISERROR(VLOOKUP($B102,'Race 8'!$H$3:$J$61,3,FALSE)),0,VLOOKUP($B102,'Race 8'!$H$3:$J$61,3,FALSE))</f>
        <v>0</v>
      </c>
      <c r="M102" s="219">
        <f>IF(ISERROR(VLOOKUP($B102,'Race 9'!$H$3:$J$71,3,FALSE)),0,VLOOKUP($B102,'Race 9'!$H$3:$J$71,3,FALSE))</f>
        <v>0</v>
      </c>
      <c r="N102" s="219">
        <f>IF(ISERROR(VLOOKUP($B102,'Race 10'!$H$3:$J$74,3,FALSE)),0,VLOOKUP($B102,'Race 10'!$H$3:$J$74,3,FALSE))</f>
        <v>0</v>
      </c>
      <c r="O102" s="332"/>
      <c r="P102" s="25">
        <v>8</v>
      </c>
    </row>
    <row r="103" spans="1:18" ht="12.6" customHeight="1" x14ac:dyDescent="0.2">
      <c r="A103" s="221">
        <v>4</v>
      </c>
      <c r="B103" s="221" t="s">
        <v>24</v>
      </c>
      <c r="C103" s="219">
        <f t="shared" si="3"/>
        <v>6</v>
      </c>
      <c r="D103" s="219">
        <f>SUM(LARGE(E103:N103,{1,2,3,4,5,6}))</f>
        <v>286</v>
      </c>
      <c r="E103" s="222">
        <f>IF(ISERROR(VLOOKUP(B103,'Race 1'!$H$3:$J$95,3,FALSE)),0,VLOOKUP(B103,'Race 1'!$H$3:$J$95,3,FALSE))</f>
        <v>32</v>
      </c>
      <c r="F103" s="222">
        <f>IF(ISERROR(VLOOKUP(B103,'Race 2'!$H$3:$J$75,3,FALSE)),0,VLOOKUP(B103,'Race 2'!$H$3:$J$75,3,FALSE))</f>
        <v>41</v>
      </c>
      <c r="G103" s="222">
        <f>IF(ISERROR(VLOOKUP(B103,'Race 3'!$H$3:$L$105,3,FALSE)),0,VLOOKUP(B103,'Race 3'!$H$3:$L$105,3,FALSE))</f>
        <v>34</v>
      </c>
      <c r="H103" s="222">
        <f>IF(ISERROR(VLOOKUP(B103,'Race 4'!$H$3:$J$90,3,FALSE)),0,VLOOKUP(B103,'Race 4'!$H$3:$J$90,3,FALSE))</f>
        <v>57</v>
      </c>
      <c r="I103" s="219">
        <f>IF(ISERROR(VLOOKUP(B103,'Race 5'!$H$3:$J$74,3,FALSE)),0,VLOOKUP(B103,'Race 5'!$H$3:$J$74,3,FALSE))</f>
        <v>57</v>
      </c>
      <c r="J103" s="219">
        <f>IF(ISERROR(VLOOKUP(B103,'Race 6'!$H$3:$J$81,3,FALSE)),0,VLOOKUP(B103,'Race 6'!$H$3:$J$81,3,FALSE))</f>
        <v>65</v>
      </c>
      <c r="K103" s="219">
        <f>IF(ISERROR(VLOOKUP($B103,'Race 7'!H$3:J$88,3,FALSE)),0,VLOOKUP($B103,'Race 7'!H$3:J$88,3,FALSE))</f>
        <v>0</v>
      </c>
      <c r="L103" s="219">
        <f>IF(ISERROR(VLOOKUP($B103,'Race 8'!$H$3:$J$61,3,FALSE)),0,VLOOKUP($B103,'Race 8'!$H$3:$J$61,3,FALSE))</f>
        <v>0</v>
      </c>
      <c r="M103" s="219">
        <f>IF(ISERROR(VLOOKUP($B103,'Race 9'!$H$3:$J$71,3,FALSE)),0,VLOOKUP($B103,'Race 9'!$H$3:$J$71,3,FALSE))</f>
        <v>0</v>
      </c>
      <c r="N103" s="219">
        <f>IF(ISERROR(VLOOKUP($B103,'Race 10'!$H$3:$J$74,3,FALSE)),0,VLOOKUP($B103,'Race 10'!$H$3:$J$74,3,FALSE))</f>
        <v>0</v>
      </c>
      <c r="O103" s="332"/>
      <c r="P103" s="25">
        <v>8</v>
      </c>
    </row>
    <row r="104" spans="1:18" ht="12.6" customHeight="1" x14ac:dyDescent="0.2">
      <c r="A104" s="221">
        <v>5</v>
      </c>
      <c r="B104" s="257" t="s">
        <v>22</v>
      </c>
      <c r="C104" s="219">
        <f t="shared" si="3"/>
        <v>5</v>
      </c>
      <c r="D104" s="219">
        <f>SUM(LARGE(E104:N104,{1,2,3,4,5,6}))</f>
        <v>258</v>
      </c>
      <c r="E104" s="219">
        <f>IF(ISERROR(VLOOKUP(B104,'Race 1'!$H$3:$J$95,3,FALSE)),0,VLOOKUP(B104,'Race 1'!$H$3:$J$95,3,FALSE))</f>
        <v>0</v>
      </c>
      <c r="F104" s="222">
        <f>IF(ISERROR(VLOOKUP(B104,'Race 2'!$H$3:$J$75,3,FALSE)),0,VLOOKUP(B104,'Race 2'!$H$3:$J$75,3,FALSE))</f>
        <v>39</v>
      </c>
      <c r="G104" s="219">
        <f>IF(ISERROR(VLOOKUP(B104,'Race 3'!$H$3:$L$105,3,FALSE)),0,VLOOKUP(B104,'Race 3'!$H$3:$L$105,3,FALSE))</f>
        <v>33</v>
      </c>
      <c r="H104" s="219">
        <f>IF(ISERROR(VLOOKUP(B104,'Race 4'!$H$3:$J$90,3,FALSE)),0,VLOOKUP(B104,'Race 4'!$H$3:$J$90,3,FALSE))</f>
        <v>59</v>
      </c>
      <c r="I104" s="219">
        <f>IF(ISERROR(VLOOKUP(B104,'Race 5'!$H$3:$J$74,3,FALSE)),0,VLOOKUP(B104,'Race 5'!$H$3:$J$74,3,FALSE))</f>
        <v>59</v>
      </c>
      <c r="J104" s="219">
        <f>IF(ISERROR(VLOOKUP(B104,'Race 6'!$H$3:$J$81,3,FALSE)),0,VLOOKUP(B104,'Race 6'!$H$3:$J$81,3,FALSE))</f>
        <v>68</v>
      </c>
      <c r="K104" s="219">
        <f>IF(ISERROR(VLOOKUP($B104,'Race 7'!H$3:J$88,3,FALSE)),0,VLOOKUP($B104,'Race 7'!H$3:J$88,3,FALSE))</f>
        <v>0</v>
      </c>
      <c r="L104" s="219">
        <f>IF(ISERROR(VLOOKUP($B104,'Race 8'!$H$3:$J$61,3,FALSE)),0,VLOOKUP($B104,'Race 8'!$H$3:$J$61,3,FALSE))</f>
        <v>0</v>
      </c>
      <c r="M104" s="219">
        <f>IF(ISERROR(VLOOKUP($B104,'Race 9'!$H$3:$J$71,3,FALSE)),0,VLOOKUP($B104,'Race 9'!$H$3:$J$71,3,FALSE))</f>
        <v>0</v>
      </c>
      <c r="N104" s="219">
        <f>IF(ISERROR(VLOOKUP($B104,'Race 10'!$H$3:$J$74,3,FALSE)),0,VLOOKUP($B104,'Race 10'!$H$3:$J$74,3,FALSE))</f>
        <v>0</v>
      </c>
      <c r="O104" s="332"/>
      <c r="P104" s="25">
        <v>8</v>
      </c>
    </row>
    <row r="105" spans="1:18" ht="12.6" customHeight="1" x14ac:dyDescent="0.2">
      <c r="A105" s="221">
        <v>6</v>
      </c>
      <c r="B105" s="221" t="s">
        <v>33</v>
      </c>
      <c r="C105" s="219">
        <f t="shared" si="3"/>
        <v>6</v>
      </c>
      <c r="D105" s="219">
        <f>SUM(LARGE(E105:N105,{1,2,3,4,5,6}))</f>
        <v>254</v>
      </c>
      <c r="E105" s="222">
        <f>IF(ISERROR(VLOOKUP(B105,'Race 1'!$H$3:$J$95,3,FALSE)),0,VLOOKUP(B105,'Race 1'!$H$3:$J$95,3,FALSE))</f>
        <v>28</v>
      </c>
      <c r="F105" s="222">
        <f>IF(ISERROR(VLOOKUP(B105,'Race 2'!$H$3:$J$75,3,FALSE)),0,VLOOKUP(B105,'Race 2'!$H$3:$J$75,3,FALSE))</f>
        <v>34</v>
      </c>
      <c r="G105" s="222">
        <f>IF(ISERROR(VLOOKUP(B105,'Race 3'!$H$3:$L$105,3,FALSE)),0,VLOOKUP(B105,'Race 3'!$H$3:$L$105,3,FALSE))</f>
        <v>22</v>
      </c>
      <c r="H105" s="222">
        <f>IF(ISERROR(VLOOKUP(B105,'Race 4'!$H$3:$J$90,3,FALSE)),0,VLOOKUP(B105,'Race 4'!$H$3:$J$90,3,FALSE))</f>
        <v>52</v>
      </c>
      <c r="I105" s="219">
        <f>IF(ISERROR(VLOOKUP(B105,'Race 5'!$H$3:$J$74,3,FALSE)),0,VLOOKUP(B105,'Race 5'!$H$3:$J$74,3,FALSE))</f>
        <v>54</v>
      </c>
      <c r="J105" s="219">
        <f>IF(ISERROR(VLOOKUP(B105,'Race 6'!$H$3:$J$81,3,FALSE)),0,VLOOKUP(B105,'Race 6'!$H$3:$J$81,3,FALSE))</f>
        <v>64</v>
      </c>
      <c r="K105" s="219">
        <f>IF(ISERROR(VLOOKUP($B105,'Race 7'!H$3:J$88,3,FALSE)),0,VLOOKUP($B105,'Race 7'!H$3:J$88,3,FALSE))</f>
        <v>0</v>
      </c>
      <c r="L105" s="219">
        <f>IF(ISERROR(VLOOKUP($B105,'Race 8'!$H$3:$J$61,3,FALSE)),0,VLOOKUP($B105,'Race 8'!$H$3:$J$61,3,FALSE))</f>
        <v>0</v>
      </c>
      <c r="M105" s="219">
        <f>IF(ISERROR(VLOOKUP($B105,'Race 9'!$H$3:$J$71,3,FALSE)),0,VLOOKUP($B105,'Race 9'!$H$3:$J$71,3,FALSE))</f>
        <v>0</v>
      </c>
      <c r="N105" s="219">
        <f>IF(ISERROR(VLOOKUP($B105,'Race 10'!$H$3:$J$74,3,FALSE)),0,VLOOKUP($B105,'Race 10'!$H$3:$J$74,3,FALSE))</f>
        <v>0</v>
      </c>
      <c r="O105" s="332"/>
      <c r="P105" s="25">
        <v>8</v>
      </c>
    </row>
    <row r="106" spans="1:18" ht="12.6" customHeight="1" x14ac:dyDescent="0.2">
      <c r="A106" s="221">
        <v>7</v>
      </c>
      <c r="B106" s="316" t="s">
        <v>183</v>
      </c>
      <c r="C106" s="219">
        <f t="shared" si="3"/>
        <v>5</v>
      </c>
      <c r="D106" s="219">
        <f>SUM(LARGE(E106:N106,{1,2,3,4,5,6}))</f>
        <v>247</v>
      </c>
      <c r="E106" s="222">
        <f>IF(ISERROR(VLOOKUP(B106,'Race 1'!$H$3:$J$95,3,FALSE)),0,VLOOKUP(B106,'Race 1'!$H$3:$J$95,3,FALSE))</f>
        <v>41</v>
      </c>
      <c r="F106" s="222">
        <f>IF(ISERROR(VLOOKUP(B106,'Race 2'!$H$3:$J$75,3,FALSE)),0,VLOOKUP(B106,'Race 2'!$H$3:$J$75,3,FALSE))</f>
        <v>46</v>
      </c>
      <c r="G106" s="222">
        <f>IF(ISERROR(VLOOKUP(B106,'Race 3'!$H$3:$L$105,3,FALSE)),0,VLOOKUP(B106,'Race 3'!$H$3:$L$105,3,FALSE))</f>
        <v>29</v>
      </c>
      <c r="H106" s="222">
        <f>IF(ISERROR(VLOOKUP(B106,'Race 4'!$H$3:$J$90,3,FALSE)),0,VLOOKUP(B106,'Race 4'!$H$3:$J$90,3,FALSE))</f>
        <v>60</v>
      </c>
      <c r="I106" s="219">
        <f>IF(ISERROR(VLOOKUP(B106,'Race 5'!$H$3:$J$74,3,FALSE)),0,VLOOKUP(B106,'Race 5'!$H$3:$J$74,3,FALSE))</f>
        <v>0</v>
      </c>
      <c r="J106" s="219">
        <f>IF(ISERROR(VLOOKUP(B106,'Race 6'!$H$3:$J$81,3,FALSE)),0,VLOOKUP(B106,'Race 6'!$H$3:$J$81,3,FALSE))</f>
        <v>71</v>
      </c>
      <c r="K106" s="219">
        <f>IF(ISERROR(VLOOKUP($B106,'Race 7'!H$3:J$88,3,FALSE)),0,VLOOKUP($B106,'Race 7'!H$3:J$88,3,FALSE))</f>
        <v>0</v>
      </c>
      <c r="L106" s="219">
        <f>IF(ISERROR(VLOOKUP($B106,'Race 8'!$H$3:$J$61,3,FALSE)),0,VLOOKUP($B106,'Race 8'!$H$3:$J$61,3,FALSE))</f>
        <v>0</v>
      </c>
      <c r="M106" s="219">
        <f>IF(ISERROR(VLOOKUP($B106,'Race 9'!$H$3:$J$71,3,FALSE)),0,VLOOKUP($B106,'Race 9'!$H$3:$J$71,3,FALSE))</f>
        <v>0</v>
      </c>
      <c r="N106" s="219">
        <f>IF(ISERROR(VLOOKUP($B106,'Race 10'!$H$3:$J$74,3,FALSE)),0,VLOOKUP($B106,'Race 10'!$H$3:$J$74,3,FALSE))</f>
        <v>0</v>
      </c>
      <c r="O106" s="332"/>
      <c r="P106" s="25">
        <v>8</v>
      </c>
    </row>
    <row r="107" spans="1:18" ht="12.6" customHeight="1" x14ac:dyDescent="0.2">
      <c r="A107" s="221">
        <v>7</v>
      </c>
      <c r="B107" s="221" t="s">
        <v>21</v>
      </c>
      <c r="C107" s="219">
        <f t="shared" si="3"/>
        <v>4</v>
      </c>
      <c r="D107" s="219">
        <f>SUM(LARGE(E107:N107,{1,2,3,4,5,6}))</f>
        <v>202</v>
      </c>
      <c r="E107" s="219">
        <f>IF(ISERROR(VLOOKUP(B107,'Race 1'!$H$3:$J$95,3,FALSE)),0,VLOOKUP(B107,'Race 1'!$H$3:$J$95,3,FALSE))</f>
        <v>0</v>
      </c>
      <c r="F107" s="222">
        <f>IF(ISERROR(VLOOKUP(B107,'Race 2'!$H$3:$J$75,3,FALSE)),0,VLOOKUP(B107,'Race 2'!$H$3:$J$75,3,FALSE))</f>
        <v>37</v>
      </c>
      <c r="G107" s="219">
        <f>IF(ISERROR(VLOOKUP(B107,'Race 3'!$H$3:$L$105,3,FALSE)),0,VLOOKUP(B107,'Race 3'!$H$3:$L$105,3,FALSE))</f>
        <v>0</v>
      </c>
      <c r="H107" s="219">
        <f>IF(ISERROR(VLOOKUP(B107,'Race 4'!$H$3:$J$90,3,FALSE)),0,VLOOKUP(B107,'Race 4'!$H$3:$J$90,3,FALSE))</f>
        <v>49</v>
      </c>
      <c r="I107" s="219">
        <f>IF(ISERROR(VLOOKUP(B107,'Race 5'!$H$3:$J$74,3,FALSE)),0,VLOOKUP(B107,'Race 5'!$H$3:$J$74,3,FALSE))</f>
        <v>50</v>
      </c>
      <c r="J107" s="219">
        <f>IF(ISERROR(VLOOKUP(B107,'Race 6'!$H$3:$J$81,3,FALSE)),0,VLOOKUP(B107,'Race 6'!$H$3:$J$81,3,FALSE))</f>
        <v>66</v>
      </c>
      <c r="K107" s="219">
        <f>IF(ISERROR(VLOOKUP($B107,'Race 7'!H$3:J$88,3,FALSE)),0,VLOOKUP($B107,'Race 7'!H$3:J$88,3,FALSE))</f>
        <v>0</v>
      </c>
      <c r="L107" s="219">
        <f>IF(ISERROR(VLOOKUP($B107,'Race 8'!$H$3:$J$61,3,FALSE)),0,VLOOKUP($B107,'Race 8'!$H$3:$J$61,3,FALSE))</f>
        <v>0</v>
      </c>
      <c r="M107" s="219">
        <f>IF(ISERROR(VLOOKUP($B107,'Race 9'!$H$3:$J$71,3,FALSE)),0,VLOOKUP($B107,'Race 9'!$H$3:$J$71,3,FALSE))</f>
        <v>0</v>
      </c>
      <c r="N107" s="219">
        <f>IF(ISERROR(VLOOKUP($B107,'Race 10'!$H$3:$J$74,3,FALSE)),0,VLOOKUP($B107,'Race 10'!$H$3:$J$74,3,FALSE))</f>
        <v>0</v>
      </c>
      <c r="O107" s="332"/>
      <c r="P107" s="25">
        <v>8</v>
      </c>
    </row>
    <row r="108" spans="1:18" s="253" customFormat="1" ht="12.6" customHeight="1" x14ac:dyDescent="0.2">
      <c r="A108" s="221">
        <v>8</v>
      </c>
      <c r="B108" s="230" t="s">
        <v>175</v>
      </c>
      <c r="C108" s="219">
        <f t="shared" si="3"/>
        <v>1</v>
      </c>
      <c r="D108" s="219">
        <f>SUM(LARGE(E108:N108,{1,2,3,4,5,6}))</f>
        <v>45</v>
      </c>
      <c r="E108" s="222">
        <f>IF(ISERROR(VLOOKUP(B108,'Race 1'!$H$3:$J$95,3,FALSE)),0,VLOOKUP(B108,'Race 1'!$H$3:$J$95,3,FALSE))</f>
        <v>0</v>
      </c>
      <c r="F108" s="222">
        <f>IF(ISERROR(VLOOKUP(B108,'Race 2'!$H$3:$J$75,3,FALSE)),0,VLOOKUP(B108,'Race 2'!$H$3:$J$75,3,FALSE))</f>
        <v>45</v>
      </c>
      <c r="G108" s="219">
        <f>IF(ISERROR(VLOOKUP(B108,'Race 3'!$H$3:$L$105,3,FALSE)),0,VLOOKUP(B108,'Race 3'!$H$3:$L$105,3,FALSE))</f>
        <v>0</v>
      </c>
      <c r="H108" s="219">
        <f>IF(ISERROR(VLOOKUP(B108,'Race 4'!$H$3:$J$90,3,FALSE)),0,VLOOKUP(B108,'Race 4'!$H$3:$J$90,3,FALSE))</f>
        <v>0</v>
      </c>
      <c r="I108" s="219">
        <f>IF(ISERROR(VLOOKUP(B108,'Race 5'!$H$3:$J$74,3,FALSE)),0,VLOOKUP(B108,'Race 5'!$H$3:$J$74,3,FALSE))</f>
        <v>0</v>
      </c>
      <c r="J108" s="219">
        <f>IF(ISERROR(VLOOKUP(B108,'Race 6'!$H$3:$J$81,3,FALSE)),0,VLOOKUP(B108,'Race 6'!$H$3:$J$81,3,FALSE))</f>
        <v>0</v>
      </c>
      <c r="K108" s="219">
        <f>IF(ISERROR(VLOOKUP($B108,'Race 7'!H$3:J$88,3,FALSE)),0,VLOOKUP($B108,'Race 7'!H$3:J$88,3,FALSE))</f>
        <v>0</v>
      </c>
      <c r="L108" s="219">
        <f>IF(ISERROR(VLOOKUP($B108,'Race 8'!$H$3:$J$61,3,FALSE)),0,VLOOKUP($B108,'Race 8'!$H$3:$J$61,3,FALSE))</f>
        <v>0</v>
      </c>
      <c r="M108" s="219">
        <f>IF(ISERROR(VLOOKUP($B108,'Race 9'!$H$3:$J$71,3,FALSE)),0,VLOOKUP($B108,'Race 9'!$H$3:$J$71,3,FALSE))</f>
        <v>0</v>
      </c>
      <c r="N108" s="219">
        <f>IF(ISERROR(VLOOKUP($B108,'Race 10'!$H$3:$J$74,3,FALSE)),0,VLOOKUP($B108,'Race 10'!$H$3:$J$74,3,FALSE))</f>
        <v>0</v>
      </c>
      <c r="O108" s="332"/>
      <c r="P108" s="254">
        <v>8</v>
      </c>
      <c r="R108" s="258"/>
    </row>
    <row r="109" spans="1:18" ht="12.6" customHeight="1" x14ac:dyDescent="0.2">
      <c r="A109" s="221">
        <v>8</v>
      </c>
      <c r="B109" s="316" t="s">
        <v>186</v>
      </c>
      <c r="C109" s="219">
        <f t="shared" si="3"/>
        <v>1</v>
      </c>
      <c r="D109" s="219">
        <f>SUM(LARGE(E109:N109,{1,2,3,4,5,6}))</f>
        <v>30</v>
      </c>
      <c r="E109" s="222">
        <f>IF(ISERROR(VLOOKUP(B109,'Race 1'!$H$3:$J$95,3,FALSE)),0,VLOOKUP(B109,'Race 1'!$H$3:$J$95,3,FALSE))</f>
        <v>30</v>
      </c>
      <c r="F109" s="222">
        <f>IF(ISERROR(VLOOKUP(B109,'Race 2'!$H$3:$J$75,3,FALSE)),0,VLOOKUP(B109,'Race 2'!$H$3:$J$75,3,FALSE))</f>
        <v>0</v>
      </c>
      <c r="G109" s="222">
        <f>IF(ISERROR(VLOOKUP(B109,'Race 3'!$H$3:$L$105,3,FALSE)),0,VLOOKUP(B109,'Race 3'!$H$3:$L$105,3,FALSE))</f>
        <v>0</v>
      </c>
      <c r="H109" s="222">
        <f>IF(ISERROR(VLOOKUP(B109,'Race 4'!$H$3:$J$90,3,FALSE)),0,VLOOKUP(B109,'Race 4'!$H$3:$J$90,3,FALSE))</f>
        <v>0</v>
      </c>
      <c r="I109" s="219">
        <f>IF(ISERROR(VLOOKUP(B109,'Race 5'!$H$3:$J$74,3,FALSE)),0,VLOOKUP(B109,'Race 5'!$H$3:$J$74,3,FALSE))</f>
        <v>0</v>
      </c>
      <c r="J109" s="219">
        <f>IF(ISERROR(VLOOKUP(B109,'Race 6'!$H$3:$J$81,3,FALSE)),0,VLOOKUP(B109,'Race 6'!$H$3:$J$81,3,FALSE))</f>
        <v>0</v>
      </c>
      <c r="K109" s="219">
        <f>IF(ISERROR(VLOOKUP($B109,'Race 7'!H$3:J$88,3,FALSE)),0,VLOOKUP($B109,'Race 7'!H$3:J$88,3,FALSE))</f>
        <v>0</v>
      </c>
      <c r="L109" s="219">
        <f>IF(ISERROR(VLOOKUP($B109,'Race 8'!$H$3:$J$61,3,FALSE)),0,VLOOKUP($B109,'Race 8'!$H$3:$J$61,3,FALSE))</f>
        <v>0</v>
      </c>
      <c r="M109" s="219">
        <f>IF(ISERROR(VLOOKUP($B109,'Race 9'!$H$3:$J$71,3,FALSE)),0,VLOOKUP($B109,'Race 9'!$H$3:$J$71,3,FALSE))</f>
        <v>0</v>
      </c>
      <c r="N109" s="219">
        <f>IF(ISERROR(VLOOKUP($B109,'Race 10'!$H$3:$J$74,3,FALSE)),0,VLOOKUP($B109,'Race 10'!$H$3:$J$74,3,FALSE))</f>
        <v>0</v>
      </c>
      <c r="O109" s="332"/>
      <c r="P109" s="25">
        <v>8</v>
      </c>
    </row>
    <row r="110" spans="1:18" ht="12.6" customHeight="1" thickBot="1" x14ac:dyDescent="0.25">
      <c r="A110" s="221">
        <v>9</v>
      </c>
      <c r="B110" s="221" t="s">
        <v>335</v>
      </c>
      <c r="C110" s="219">
        <f t="shared" si="3"/>
        <v>1</v>
      </c>
      <c r="D110" s="219">
        <f>SUM(LARGE(E110:N110,{1,2,3,4,5,6}))</f>
        <v>24</v>
      </c>
      <c r="E110" s="219">
        <f>IF(ISERROR(VLOOKUP(B110,'Race 1'!$H$3:$J$95,3,FALSE)),0,VLOOKUP(B110,'Race 1'!$H$3:$J$95,3,FALSE))</f>
        <v>0</v>
      </c>
      <c r="F110" s="222">
        <f>IF(ISERROR(VLOOKUP(B110,'Race 2'!$H$3:$J$75,3,FALSE)),0,VLOOKUP(B110,'Race 2'!$H$3:$J$75,3,FALSE))</f>
        <v>0</v>
      </c>
      <c r="G110" s="219">
        <f>IF(ISERROR(VLOOKUP(B110,'Race 3'!$H$3:$L$105,3,FALSE)),0,VLOOKUP(B110,'Race 3'!$H$3:$L$105,3,FALSE))</f>
        <v>24</v>
      </c>
      <c r="H110" s="219">
        <f>IF(ISERROR(VLOOKUP(B110,'Race 4'!$H$3:$J$90,3,FALSE)),0,VLOOKUP(B110,'Race 4'!$H$3:$J$90,3,FALSE))</f>
        <v>0</v>
      </c>
      <c r="I110" s="219">
        <f>IF(ISERROR(VLOOKUP(B110,'Race 5'!$H$3:$J$74,3,FALSE)),0,VLOOKUP(B110,'Race 5'!$H$3:$J$74,3,FALSE))</f>
        <v>0</v>
      </c>
      <c r="J110" s="219">
        <f>IF(ISERROR(VLOOKUP(B110,'Race 6'!$H$3:$J$81,3,FALSE)),0,VLOOKUP(B110,'Race 6'!$H$3:$J$81,3,FALSE))</f>
        <v>0</v>
      </c>
      <c r="K110" s="219">
        <f>IF(ISERROR(VLOOKUP($B110,'Race 7'!H$3:J$88,3,FALSE)),0,VLOOKUP($B110,'Race 7'!H$3:J$88,3,FALSE))</f>
        <v>0</v>
      </c>
      <c r="L110" s="219">
        <f>IF(ISERROR(VLOOKUP($B110,'Race 8'!$H$3:$J$61,3,FALSE)),0,VLOOKUP($B110,'Race 8'!$H$3:$J$61,3,FALSE))</f>
        <v>0</v>
      </c>
      <c r="M110" s="219">
        <f>IF(ISERROR(VLOOKUP($B110,'Race 9'!$H$3:$J$71,3,FALSE)),0,VLOOKUP($B110,'Race 9'!$H$3:$J$71,3,FALSE))</f>
        <v>0</v>
      </c>
      <c r="N110" s="219">
        <f>IF(ISERROR(VLOOKUP($B110,'Race 10'!$H$3:$J$74,3,FALSE)),0,VLOOKUP($B110,'Race 10'!$H$3:$J$74,3,FALSE))</f>
        <v>0</v>
      </c>
      <c r="O110" s="333"/>
      <c r="P110" s="25">
        <v>8</v>
      </c>
    </row>
    <row r="111" spans="1:18" x14ac:dyDescent="0.2">
      <c r="A111" s="225">
        <v>1</v>
      </c>
      <c r="B111" s="225" t="s">
        <v>184</v>
      </c>
      <c r="C111" s="226">
        <f t="shared" si="3"/>
        <v>6</v>
      </c>
      <c r="D111" s="226">
        <f>SUM(LARGE(E111:N111,{1,2,3,4,5,6}))</f>
        <v>289</v>
      </c>
      <c r="E111" s="226">
        <f>IF(ISERROR(VLOOKUP(B111,'Race 1'!$H$3:$J$95,3,FALSE)),0,VLOOKUP(B111,'Race 1'!$H$3:$J$95,3,FALSE))</f>
        <v>36</v>
      </c>
      <c r="F111" s="223">
        <f>IF(ISERROR(VLOOKUP(B111,'Race 2'!$H$3:$J$75,3,FALSE)),0,VLOOKUP(B111,'Race 2'!$H$3:$J$75,3,FALSE))</f>
        <v>36</v>
      </c>
      <c r="G111" s="226">
        <f>IF(ISERROR(VLOOKUP(B111,'Race 3'!$H$3:$L$105,3,FALSE)),0,VLOOKUP(B111,'Race 3'!$H$3:$L$105,3,FALSE))</f>
        <v>32</v>
      </c>
      <c r="H111" s="226">
        <f>IF(ISERROR(VLOOKUP(B111,'Race 4'!$H$3:$J$90,3,FALSE)),0,VLOOKUP(B111,'Race 4'!$H$3:$J$90,3,FALSE))</f>
        <v>54</v>
      </c>
      <c r="I111" s="226">
        <f>IF(ISERROR(VLOOKUP(B111,'Race 5'!$H$3:$J$74,3,FALSE)),0,VLOOKUP(B111,'Race 5'!$H$3:$J$74,3,FALSE))</f>
        <v>62</v>
      </c>
      <c r="J111" s="226">
        <f>IF(ISERROR(VLOOKUP(B111,'Race 6'!$H$3:$J$81,3,FALSE)),0,VLOOKUP(B111,'Race 6'!$H$3:$J$81,3,FALSE))</f>
        <v>69</v>
      </c>
      <c r="K111" s="226">
        <f>IF(ISERROR(VLOOKUP($B111,'Race 7'!H$3:J$88,3,FALSE)),0,VLOOKUP($B111,'Race 7'!H$3:J$88,3,FALSE))</f>
        <v>0</v>
      </c>
      <c r="L111" s="226">
        <f>IF(ISERROR(VLOOKUP($B111,'Race 8'!$H$3:$J$61,3,FALSE)),0,VLOOKUP($B111,'Race 8'!$H$3:$J$61,3,FALSE))</f>
        <v>0</v>
      </c>
      <c r="M111" s="226">
        <f>IF(ISERROR(VLOOKUP($B111,'Race 9'!$H$3:$J$71,3,FALSE)),0,VLOOKUP($B111,'Race 9'!$H$3:$J$71,3,FALSE))</f>
        <v>0</v>
      </c>
      <c r="N111" s="226">
        <f>IF(ISERROR(VLOOKUP($B111,'Race 10'!$H$3:$J$74,3,FALSE)),0,VLOOKUP($B111,'Race 10'!$H$3:$J$74,3,FALSE))</f>
        <v>0</v>
      </c>
      <c r="O111" s="331">
        <v>9</v>
      </c>
      <c r="P111" s="24">
        <v>9</v>
      </c>
    </row>
    <row r="112" spans="1:18" x14ac:dyDescent="0.2">
      <c r="A112" s="221">
        <v>2</v>
      </c>
      <c r="B112" s="221" t="s">
        <v>93</v>
      </c>
      <c r="C112" s="219">
        <f t="shared" si="3"/>
        <v>6</v>
      </c>
      <c r="D112" s="219">
        <f>SUM(LARGE(E112:N112,{1,2,3,4,5,6}))</f>
        <v>283</v>
      </c>
      <c r="E112" s="219">
        <f>IF(ISERROR(VLOOKUP(B112,'Race 1'!$H$3:$J$95,3,FALSE)),0,VLOOKUP(B112,'Race 1'!$H$3:$J$95,3,FALSE))</f>
        <v>38</v>
      </c>
      <c r="F112" s="219">
        <f>IF(ISERROR(VLOOKUP(B112,'Race 2'!$H$3:$J$75,3,FALSE)),0,VLOOKUP(B112,'Race 2'!$H$3:$J$75,3,FALSE))</f>
        <v>42</v>
      </c>
      <c r="G112" s="219">
        <f>IF(ISERROR(VLOOKUP(B112,'Race 3'!$H$3:$L$105,3,FALSE)),0,VLOOKUP(B112,'Race 3'!$H$3:$L$105,3,FALSE))</f>
        <v>30</v>
      </c>
      <c r="H112" s="219">
        <f>IF(ISERROR(VLOOKUP(B112,'Race 4'!$H$3:$J$90,3,FALSE)),0,VLOOKUP(B112,'Race 4'!$H$3:$J$90,3,FALSE))</f>
        <v>53</v>
      </c>
      <c r="I112" s="219">
        <f>IF(ISERROR(VLOOKUP(B112,'Race 5'!$H$3:$J$74,3,FALSE)),0,VLOOKUP(B112,'Race 5'!$H$3:$J$74,3,FALSE))</f>
        <v>53</v>
      </c>
      <c r="J112" s="219">
        <f>IF(ISERROR(VLOOKUP(B112,'Race 6'!$H$3:$J$81,3,FALSE)),0,VLOOKUP(B112,'Race 6'!$H$3:$J$81,3,FALSE))</f>
        <v>67</v>
      </c>
      <c r="K112" s="219">
        <f>IF(ISERROR(VLOOKUP($B112,'Race 7'!H$3:J$88,3,FALSE)),0,VLOOKUP($B112,'Race 7'!H$3:J$88,3,FALSE))</f>
        <v>0</v>
      </c>
      <c r="L112" s="219">
        <f>IF(ISERROR(VLOOKUP($B112,'Race 8'!$H$3:$J$61,3,FALSE)),0,VLOOKUP($B112,'Race 8'!$H$3:$J$61,3,FALSE))</f>
        <v>0</v>
      </c>
      <c r="M112" s="219">
        <f>IF(ISERROR(VLOOKUP($B112,'Race 9'!$H$3:$J$71,3,FALSE)),0,VLOOKUP($B112,'Race 9'!$H$3:$J$71,3,FALSE))</f>
        <v>0</v>
      </c>
      <c r="N112" s="219">
        <f>IF(ISERROR(VLOOKUP($B112,'Race 10'!$H$3:$J$74,3,FALSE)),0,VLOOKUP($B112,'Race 10'!$H$3:$J$74,3,FALSE))</f>
        <v>0</v>
      </c>
      <c r="O112" s="332"/>
      <c r="P112" s="25">
        <v>9</v>
      </c>
    </row>
    <row r="113" spans="1:16" x14ac:dyDescent="0.2">
      <c r="A113" s="221">
        <v>3</v>
      </c>
      <c r="B113" s="221" t="s">
        <v>35</v>
      </c>
      <c r="C113" s="219">
        <f t="shared" si="3"/>
        <v>6</v>
      </c>
      <c r="D113" s="219">
        <f>SUM(LARGE(E113:N113,{1,2,3,4,5,6}))</f>
        <v>256</v>
      </c>
      <c r="E113" s="219">
        <f>IF(ISERROR(VLOOKUP(B113,'Race 1'!$H$3:$J$95,3,FALSE)),0,VLOOKUP(B113,'Race 1'!$H$3:$J$95,3,FALSE))</f>
        <v>27</v>
      </c>
      <c r="F113" s="222">
        <f>IF(ISERROR(VLOOKUP(B113,'Race 2'!$H$3:$J$75,3,FALSE)),0,VLOOKUP(B113,'Race 2'!$H$3:$J$75,3,FALSE))</f>
        <v>33</v>
      </c>
      <c r="G113" s="219">
        <f>IF(ISERROR(VLOOKUP(B113,'Race 3'!$H$3:$L$105,3,FALSE)),0,VLOOKUP(B113,'Race 3'!$H$3:$L$105,3,FALSE))</f>
        <v>25</v>
      </c>
      <c r="H113" s="219">
        <f>IF(ISERROR(VLOOKUP(B113,'Race 4'!$H$3:$J$90,3,FALSE)),0,VLOOKUP(B113,'Race 4'!$H$3:$J$90,3,FALSE))</f>
        <v>50</v>
      </c>
      <c r="I113" s="219">
        <f>IF(ISERROR(VLOOKUP(B113,'Race 5'!$H$3:$J$74,3,FALSE)),0,VLOOKUP(B113,'Race 5'!$H$3:$J$74,3,FALSE))</f>
        <v>58</v>
      </c>
      <c r="J113" s="219">
        <f>IF(ISERROR(VLOOKUP(B113,'Race 6'!$H$3:$J$81,3,FALSE)),0,VLOOKUP(B113,'Race 6'!$H$3:$J$81,3,FALSE))</f>
        <v>63</v>
      </c>
      <c r="K113" s="219">
        <f>IF(ISERROR(VLOOKUP($B113,'Race 7'!H$3:J$88,3,FALSE)),0,VLOOKUP($B113,'Race 7'!H$3:J$88,3,FALSE))</f>
        <v>0</v>
      </c>
      <c r="L113" s="219">
        <f>IF(ISERROR(VLOOKUP($B113,'Race 8'!$H$3:$J$61,3,FALSE)),0,VLOOKUP($B113,'Race 8'!$H$3:$J$61,3,FALSE))</f>
        <v>0</v>
      </c>
      <c r="M113" s="219">
        <f>IF(ISERROR(VLOOKUP($B113,'Race 9'!$H$3:$J$71,3,FALSE)),0,VLOOKUP($B113,'Race 9'!$H$3:$J$71,3,FALSE))</f>
        <v>0</v>
      </c>
      <c r="N113" s="219">
        <f>IF(ISERROR(VLOOKUP($B113,'Race 10'!$H$3:$J$74,3,FALSE)),0,VLOOKUP($B113,'Race 10'!$H$3:$J$74,3,FALSE))</f>
        <v>0</v>
      </c>
      <c r="O113" s="332"/>
      <c r="P113" s="25">
        <v>9</v>
      </c>
    </row>
    <row r="114" spans="1:16" x14ac:dyDescent="0.2">
      <c r="A114" s="221">
        <v>4</v>
      </c>
      <c r="B114" s="221" t="s">
        <v>154</v>
      </c>
      <c r="C114" s="219">
        <f t="shared" si="3"/>
        <v>6</v>
      </c>
      <c r="D114" s="219">
        <f>SUM(LARGE(E114:N114,{1,2,3,4,5,6}))</f>
        <v>228</v>
      </c>
      <c r="E114" s="219">
        <f>IF(ISERROR(VLOOKUP(B114,'Race 1'!$H$3:$J$95,3,FALSE)),0,VLOOKUP(B114,'Race 1'!$H$3:$J$95,3,FALSE))</f>
        <v>23</v>
      </c>
      <c r="F114" s="219">
        <f>IF(ISERROR(VLOOKUP(B114,'Race 2'!$H$3:$J$75,3,FALSE)),0,VLOOKUP(B114,'Race 2'!$H$3:$J$75,3,FALSE))</f>
        <v>30</v>
      </c>
      <c r="G114" s="219">
        <f>IF(ISERROR(VLOOKUP(B114,'Race 3'!$H$3:$L$105,3,FALSE)),0,VLOOKUP(B114,'Race 3'!$H$3:$L$105,3,FALSE))</f>
        <v>20</v>
      </c>
      <c r="H114" s="219">
        <f>IF(ISERROR(VLOOKUP(B114,'Race 4'!$H$3:$J$90,3,FALSE)),0,VLOOKUP(B114,'Race 4'!$H$3:$J$90,3,FALSE))</f>
        <v>47</v>
      </c>
      <c r="I114" s="219">
        <f>IF(ISERROR(VLOOKUP(B114,'Race 5'!$H$3:$J$74,3,FALSE)),0,VLOOKUP(B114,'Race 5'!$H$3:$J$74,3,FALSE))</f>
        <v>48</v>
      </c>
      <c r="J114" s="219">
        <f>IF(ISERROR(VLOOKUP(B114,'Race 6'!$H$3:$J$81,3,FALSE)),0,VLOOKUP(B114,'Race 6'!$H$3:$J$81,3,FALSE))</f>
        <v>60</v>
      </c>
      <c r="K114" s="219">
        <f>IF(ISERROR(VLOOKUP($B114,'Race 7'!H$3:J$88,3,FALSE)),0,VLOOKUP($B114,'Race 7'!H$3:J$88,3,FALSE))</f>
        <v>0</v>
      </c>
      <c r="L114" s="219">
        <f>IF(ISERROR(VLOOKUP($B114,'Race 8'!$H$3:$J$61,3,FALSE)),0,VLOOKUP($B114,'Race 8'!$H$3:$J$61,3,FALSE))</f>
        <v>0</v>
      </c>
      <c r="M114" s="219">
        <f>IF(ISERROR(VLOOKUP($B114,'Race 9'!$H$3:$J$71,3,FALSE)),0,VLOOKUP($B114,'Race 9'!$H$3:$J$71,3,FALSE))</f>
        <v>0</v>
      </c>
      <c r="N114" s="219">
        <f>IF(ISERROR(VLOOKUP($B114,'Race 10'!$H$3:$J$74,3,FALSE)),0,VLOOKUP($B114,'Race 10'!$H$3:$J$74,3,FALSE))</f>
        <v>0</v>
      </c>
      <c r="O114" s="332"/>
      <c r="P114" s="25">
        <v>9</v>
      </c>
    </row>
    <row r="115" spans="1:16" x14ac:dyDescent="0.2">
      <c r="A115" s="221">
        <v>5</v>
      </c>
      <c r="B115" s="221" t="s">
        <v>50</v>
      </c>
      <c r="C115" s="219">
        <f t="shared" si="3"/>
        <v>5</v>
      </c>
      <c r="D115" s="219">
        <f>SUM(LARGE(E115:N115,{1,2,3,4,5,6}))</f>
        <v>203</v>
      </c>
      <c r="E115" s="219">
        <f>IF(ISERROR(VLOOKUP(B115,'Race 1'!$H$3:$J$95,3,FALSE)),0,VLOOKUP(B115,'Race 1'!$H$3:$J$95,3,FALSE))</f>
        <v>31</v>
      </c>
      <c r="F115" s="222">
        <f>IF(ISERROR(VLOOKUP(B115,'Race 2'!$H$3:$J$75,3,FALSE)),0,VLOOKUP(B115,'Race 2'!$H$3:$J$75,3,FALSE))</f>
        <v>35</v>
      </c>
      <c r="G115" s="219">
        <f>IF(ISERROR(VLOOKUP(B115,'Race 3'!$H$3:$L$105,3,FALSE)),0,VLOOKUP(B115,'Race 3'!$H$3:$L$105,3,FALSE))</f>
        <v>27</v>
      </c>
      <c r="H115" s="219">
        <f>IF(ISERROR(VLOOKUP(B115,'Race 4'!$H$3:$J$90,3,FALSE)),0,VLOOKUP(B115,'Race 4'!$H$3:$J$90,3,FALSE))</f>
        <v>55</v>
      </c>
      <c r="I115" s="219">
        <f>IF(ISERROR(VLOOKUP(B115,'Race 5'!$H$3:$J$74,3,FALSE)),0,VLOOKUP(B115,'Race 5'!$H$3:$J$74,3,FALSE))</f>
        <v>55</v>
      </c>
      <c r="J115" s="219">
        <f>IF(ISERROR(VLOOKUP(B115,'Race 6'!$H$3:$J$81,3,FALSE)),0,VLOOKUP(B115,'Race 6'!$H$3:$J$81,3,FALSE))</f>
        <v>0</v>
      </c>
      <c r="K115" s="219">
        <f>IF(ISERROR(VLOOKUP($B115,'Race 7'!H$3:J$88,3,FALSE)),0,VLOOKUP($B115,'Race 7'!H$3:J$88,3,FALSE))</f>
        <v>0</v>
      </c>
      <c r="L115" s="219">
        <f>IF(ISERROR(VLOOKUP($B115,'Race 8'!$H$3:$J$61,3,FALSE)),0,VLOOKUP($B115,'Race 8'!$H$3:$J$61,3,FALSE))</f>
        <v>0</v>
      </c>
      <c r="M115" s="219">
        <f>IF(ISERROR(VLOOKUP($B115,'Race 9'!$H$3:$J$71,3,FALSE)),0,VLOOKUP($B115,'Race 9'!$H$3:$J$71,3,FALSE))</f>
        <v>0</v>
      </c>
      <c r="N115" s="219">
        <f>IF(ISERROR(VLOOKUP($B115,'Race 10'!$H$3:$J$74,3,FALSE)),0,VLOOKUP($B115,'Race 10'!$H$3:$J$74,3,FALSE))</f>
        <v>0</v>
      </c>
      <c r="O115" s="332"/>
      <c r="P115" s="25">
        <v>9</v>
      </c>
    </row>
    <row r="116" spans="1:16" x14ac:dyDescent="0.2">
      <c r="A116" s="221">
        <v>6</v>
      </c>
      <c r="B116" s="221" t="s">
        <v>26</v>
      </c>
      <c r="C116" s="219">
        <f t="shared" si="3"/>
        <v>5</v>
      </c>
      <c r="D116" s="219">
        <f>SUM(LARGE(E116:N116,{1,2,3,4,5,6}))</f>
        <v>181</v>
      </c>
      <c r="E116" s="219">
        <f>IF(ISERROR(VLOOKUP(B116,'Race 1'!$H$3:$J$95,3,FALSE)),0,VLOOKUP(B116,'Race 1'!$H$3:$J$95,3,FALSE))</f>
        <v>24</v>
      </c>
      <c r="F116" s="222">
        <f>IF(ISERROR(VLOOKUP(B116,'Race 2'!$H$3:$J$75,3,FALSE)),0,VLOOKUP(B116,'Race 2'!$H$3:$J$75,3,FALSE))</f>
        <v>32</v>
      </c>
      <c r="G116" s="219">
        <f>IF(ISERROR(VLOOKUP(B116,'Race 3'!$H$3:$L$105,3,FALSE)),0,VLOOKUP(B116,'Race 3'!$H$3:$L$105,3,FALSE))</f>
        <v>23</v>
      </c>
      <c r="H116" s="219">
        <f>IF(ISERROR(VLOOKUP(B116,'Race 4'!$H$3:$J$90,3,FALSE)),0,VLOOKUP(B116,'Race 4'!$H$3:$J$90,3,FALSE))</f>
        <v>51</v>
      </c>
      <c r="I116" s="219">
        <f>IF(ISERROR(VLOOKUP(B116,'Race 5'!$H$3:$J$74,3,FALSE)),0,VLOOKUP(B116,'Race 5'!$H$3:$J$74,3,FALSE))</f>
        <v>51</v>
      </c>
      <c r="J116" s="219">
        <f>IF(ISERROR(VLOOKUP(B116,'Race 6'!$H$3:$J$81,3,FALSE)),0,VLOOKUP(B116,'Race 6'!$H$3:$J$81,3,FALSE))</f>
        <v>0</v>
      </c>
      <c r="K116" s="219">
        <f>IF(ISERROR(VLOOKUP($B116,'Race 7'!H$3:J$88,3,FALSE)),0,VLOOKUP($B116,'Race 7'!H$3:J$88,3,FALSE))</f>
        <v>0</v>
      </c>
      <c r="L116" s="219">
        <f>IF(ISERROR(VLOOKUP($B116,'Race 8'!$H$3:$J$61,3,FALSE)),0,VLOOKUP($B116,'Race 8'!$H$3:$J$61,3,FALSE))</f>
        <v>0</v>
      </c>
      <c r="M116" s="219">
        <f>IF(ISERROR(VLOOKUP($B116,'Race 9'!$H$3:$J$71,3,FALSE)),0,VLOOKUP($B116,'Race 9'!$H$3:$J$71,3,FALSE))</f>
        <v>0</v>
      </c>
      <c r="N116" s="219">
        <f>IF(ISERROR(VLOOKUP($B116,'Race 10'!$H$3:$J$74,3,FALSE)),0,VLOOKUP($B116,'Race 10'!$H$3:$J$74,3,FALSE))</f>
        <v>0</v>
      </c>
      <c r="O116" s="332"/>
      <c r="P116" s="25">
        <v>9</v>
      </c>
    </row>
    <row r="117" spans="1:16" x14ac:dyDescent="0.2">
      <c r="A117" s="221">
        <v>7</v>
      </c>
      <c r="B117" s="221" t="s">
        <v>128</v>
      </c>
      <c r="C117" s="219">
        <f t="shared" si="3"/>
        <v>3</v>
      </c>
      <c r="D117" s="219">
        <f>SUM(LARGE(E117:N117,{1,2,3,4,5,6}))</f>
        <v>103</v>
      </c>
      <c r="E117" s="219">
        <f>IF(ISERROR(VLOOKUP(B117,'Race 1'!$H$3:$J$95,3,FALSE)),0,VLOOKUP(B117,'Race 1'!$H$3:$J$95,3,FALSE))</f>
        <v>29</v>
      </c>
      <c r="F117" s="222">
        <f>IF(ISERROR(VLOOKUP(B117,'Race 2'!$H$3:$J$75,3,FALSE)),0,VLOOKUP(B117,'Race 2'!$H$3:$J$75,3,FALSE))</f>
        <v>0</v>
      </c>
      <c r="G117" s="219">
        <f>IF(ISERROR(VLOOKUP(B117,'Race 3'!$H$3:$L$105,3,FALSE)),0,VLOOKUP(B117,'Race 3'!$H$3:$L$105,3,FALSE))</f>
        <v>26</v>
      </c>
      <c r="H117" s="219">
        <f>IF(ISERROR(VLOOKUP(B117,'Race 4'!$H$3:$J$90,3,FALSE)),0,VLOOKUP(B117,'Race 4'!$H$3:$J$90,3,FALSE))</f>
        <v>48</v>
      </c>
      <c r="I117" s="219">
        <f>IF(ISERROR(VLOOKUP(B117,'Race 5'!$H$3:$J$74,3,FALSE)),0,VLOOKUP(B117,'Race 5'!$H$3:$J$74,3,FALSE))</f>
        <v>0</v>
      </c>
      <c r="J117" s="219">
        <f>IF(ISERROR(VLOOKUP(B117,'Race 6'!$H$3:$J$81,3,FALSE)),0,VLOOKUP(B117,'Race 6'!$H$3:$J$81,3,FALSE))</f>
        <v>0</v>
      </c>
      <c r="K117" s="219">
        <f>IF(ISERROR(VLOOKUP($B117,'Race 7'!H$3:J$88,3,FALSE)),0,VLOOKUP($B117,'Race 7'!H$3:J$88,3,FALSE))</f>
        <v>0</v>
      </c>
      <c r="L117" s="219">
        <f>IF(ISERROR(VLOOKUP($B117,'Race 8'!$H$3:$J$61,3,FALSE)),0,VLOOKUP($B117,'Race 8'!$H$3:$J$61,3,FALSE))</f>
        <v>0</v>
      </c>
      <c r="M117" s="219">
        <f>IF(ISERROR(VLOOKUP($B117,'Race 9'!$H$3:$J$71,3,FALSE)),0,VLOOKUP($B117,'Race 9'!$H$3:$J$71,3,FALSE))</f>
        <v>0</v>
      </c>
      <c r="N117" s="219">
        <f>IF(ISERROR(VLOOKUP($B117,'Race 10'!$H$3:$J$74,3,FALSE)),0,VLOOKUP($B117,'Race 10'!$H$3:$J$74,3,FALSE))</f>
        <v>0</v>
      </c>
      <c r="O117" s="332"/>
      <c r="P117" s="25">
        <v>9</v>
      </c>
    </row>
    <row r="118" spans="1:16" ht="12.75" thickBot="1" x14ac:dyDescent="0.25">
      <c r="A118" s="228">
        <v>8</v>
      </c>
      <c r="B118" s="228" t="s">
        <v>185</v>
      </c>
      <c r="C118" s="229">
        <f t="shared" si="3"/>
        <v>1</v>
      </c>
      <c r="D118" s="229">
        <f>SUM(LARGE(E118:N118,{1,2,3,4,5,6}))</f>
        <v>35</v>
      </c>
      <c r="E118" s="229">
        <f>IF(ISERROR(VLOOKUP(B118,'Race 1'!$H$3:$J$95,3,FALSE)),0,VLOOKUP(B118,'Race 1'!$H$3:$J$95,3,FALSE))</f>
        <v>35</v>
      </c>
      <c r="F118" s="227">
        <f>IF(ISERROR(VLOOKUP(B118,'Race 2'!$H$3:$J$75,3,FALSE)),0,VLOOKUP(B118,'Race 2'!$H$3:$J$75,3,FALSE))</f>
        <v>0</v>
      </c>
      <c r="G118" s="229">
        <f>IF(ISERROR(VLOOKUP(B118,'Race 3'!$H$3:$L$105,3,FALSE)),0,VLOOKUP(B118,'Race 3'!$H$3:$L$105,3,FALSE))</f>
        <v>0</v>
      </c>
      <c r="H118" s="229">
        <f>IF(ISERROR(VLOOKUP(B118,'Race 4'!$H$3:$J$90,3,FALSE)),0,VLOOKUP(B118,'Race 4'!$H$3:$J$90,3,FALSE))</f>
        <v>0</v>
      </c>
      <c r="I118" s="229"/>
      <c r="J118" s="229">
        <f>IF(ISERROR(VLOOKUP(B118,'Race 6'!$H$3:$J$81,3,FALSE)),0,VLOOKUP(B118,'Race 6'!$H$3:$J$81,3,FALSE))</f>
        <v>0</v>
      </c>
      <c r="K118" s="229">
        <f>IF(ISERROR(VLOOKUP($B118,'Race 7'!H$3:J$88,3,FALSE)),0,VLOOKUP($B118,'Race 7'!H$3:J$88,3,FALSE))</f>
        <v>0</v>
      </c>
      <c r="L118" s="229">
        <f>IF(ISERROR(VLOOKUP($B118,'Race 8'!$H$3:$J$61,3,FALSE)),0,VLOOKUP($B118,'Race 8'!$H$3:$J$61,3,FALSE))</f>
        <v>0</v>
      </c>
      <c r="M118" s="229">
        <f>IF(ISERROR(VLOOKUP($B118,'Race 9'!$H$3:$J$71,3,FALSE)),0,VLOOKUP($B118,'Race 9'!$H$3:$J$71,3,FALSE))</f>
        <v>0</v>
      </c>
      <c r="N118" s="229">
        <f>IF(ISERROR(VLOOKUP($B118,'Race 10'!$H$3:$J$74,3,FALSE)),0,VLOOKUP($B118,'Race 10'!$H$3:$J$74,3,FALSE))</f>
        <v>0</v>
      </c>
      <c r="O118" s="333"/>
      <c r="P118" s="26">
        <v>9</v>
      </c>
    </row>
    <row r="119" spans="1:16" x14ac:dyDescent="0.2">
      <c r="B119" s="253"/>
      <c r="C119" s="253"/>
      <c r="D119" s="253"/>
    </row>
    <row r="120" spans="1:16" x14ac:dyDescent="0.2">
      <c r="B120" s="253"/>
      <c r="C120" s="253"/>
      <c r="D120" s="253"/>
      <c r="E120" s="19">
        <f t="shared" ref="E120:N120" si="4">COUNTIF(E3:E118,"&gt;0")</f>
        <v>78</v>
      </c>
      <c r="F120" s="19">
        <f t="shared" si="4"/>
        <v>71</v>
      </c>
      <c r="G120" s="19">
        <f t="shared" si="4"/>
        <v>81</v>
      </c>
      <c r="H120" s="19">
        <f t="shared" si="4"/>
        <v>54</v>
      </c>
      <c r="I120" s="19">
        <f t="shared" si="4"/>
        <v>53</v>
      </c>
      <c r="J120" s="19">
        <f t="shared" si="4"/>
        <v>41</v>
      </c>
      <c r="K120" s="19">
        <f t="shared" si="4"/>
        <v>0</v>
      </c>
      <c r="L120" s="19">
        <f t="shared" si="4"/>
        <v>0</v>
      </c>
      <c r="M120" s="19">
        <f t="shared" si="4"/>
        <v>0</v>
      </c>
      <c r="N120" s="19">
        <f t="shared" si="4"/>
        <v>0</v>
      </c>
      <c r="O120" s="34"/>
      <c r="P120" s="22"/>
    </row>
    <row r="121" spans="1:16" x14ac:dyDescent="0.2">
      <c r="B121" s="253"/>
      <c r="C121" s="253"/>
      <c r="D121" s="253"/>
      <c r="E121" s="19">
        <v>3.1</v>
      </c>
      <c r="F121" s="19">
        <v>4</v>
      </c>
      <c r="G121" s="19">
        <v>3.1</v>
      </c>
      <c r="H121" s="19">
        <v>3.73</v>
      </c>
      <c r="I121" s="19">
        <v>1</v>
      </c>
      <c r="J121" s="19">
        <v>6.21</v>
      </c>
      <c r="O121" s="34"/>
      <c r="P121" s="22"/>
    </row>
    <row r="122" spans="1:16" x14ac:dyDescent="0.2">
      <c r="B122" s="253"/>
      <c r="C122" s="253"/>
      <c r="D122" s="253"/>
      <c r="E122" s="19">
        <f>E120*E121</f>
        <v>241.8</v>
      </c>
      <c r="F122" s="19">
        <f t="shared" ref="F122:N122" si="5">F120*F121</f>
        <v>284</v>
      </c>
      <c r="G122" s="19">
        <f t="shared" si="5"/>
        <v>251.1</v>
      </c>
      <c r="H122" s="19">
        <f t="shared" si="5"/>
        <v>201.42</v>
      </c>
      <c r="I122" s="19">
        <f t="shared" si="5"/>
        <v>53</v>
      </c>
      <c r="J122" s="19">
        <f t="shared" si="5"/>
        <v>254.60999999999999</v>
      </c>
      <c r="K122" s="19">
        <f t="shared" si="5"/>
        <v>0</v>
      </c>
      <c r="L122" s="19">
        <f t="shared" si="5"/>
        <v>0</v>
      </c>
      <c r="M122" s="19">
        <f>M120*M121</f>
        <v>0</v>
      </c>
      <c r="N122" s="19">
        <f t="shared" si="5"/>
        <v>0</v>
      </c>
      <c r="O122" s="34"/>
      <c r="P122" s="22">
        <f>SUM(E122:N122)</f>
        <v>1285.9299999999998</v>
      </c>
    </row>
  </sheetData>
  <sortState xmlns:xlrd2="http://schemas.microsoft.com/office/spreadsheetml/2017/richdata2" ref="B14:N30">
    <sortCondition descending="1" ref="D14:D30"/>
    <sortCondition ref="C14:C30"/>
    <sortCondition ref="B14:B30"/>
  </sortState>
  <mergeCells count="9">
    <mergeCell ref="O88:O99"/>
    <mergeCell ref="O100:O110"/>
    <mergeCell ref="O111:O118"/>
    <mergeCell ref="O3:O13"/>
    <mergeCell ref="O14:O30"/>
    <mergeCell ref="O31:O47"/>
    <mergeCell ref="O48:O61"/>
    <mergeCell ref="O62:O74"/>
    <mergeCell ref="O75:O87"/>
  </mergeCells>
  <phoneticPr fontId="0" type="noConversion"/>
  <pageMargins left="0.75" right="0.75" top="1" bottom="1" header="0.5" footer="0.5"/>
  <pageSetup paperSize="9" scale="8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32"/>
  <sheetViews>
    <sheetView showGridLines="0" topLeftCell="A13" workbookViewId="0">
      <selection activeCell="I22" sqref="I22"/>
    </sheetView>
  </sheetViews>
  <sheetFormatPr defaultRowHeight="12.75" x14ac:dyDescent="0.2"/>
  <cols>
    <col min="1" max="1" width="4.5703125" bestFit="1" customWidth="1"/>
    <col min="2" max="2" width="18.5703125" bestFit="1" customWidth="1"/>
    <col min="3" max="3" width="6.85546875" bestFit="1" customWidth="1"/>
    <col min="4" max="4" width="7.42578125" bestFit="1" customWidth="1"/>
    <col min="5" max="5" width="5.85546875" bestFit="1" customWidth="1"/>
    <col min="6" max="8" width="3.85546875" bestFit="1" customWidth="1"/>
    <col min="9" max="9" width="9.140625" bestFit="1" customWidth="1"/>
    <col min="10" max="13" width="5.140625" bestFit="1" customWidth="1"/>
    <col min="14" max="14" width="2.85546875" bestFit="1" customWidth="1"/>
    <col min="15" max="15" width="3.85546875" bestFit="1" customWidth="1"/>
    <col min="16" max="16" width="4.28515625" bestFit="1" customWidth="1"/>
    <col min="17" max="17" width="4.140625" bestFit="1" customWidth="1"/>
    <col min="18" max="18" width="2.85546875" customWidth="1"/>
  </cols>
  <sheetData>
    <row r="1" spans="1:19" ht="13.5" thickBot="1" x14ac:dyDescent="0.25">
      <c r="A1" s="50" t="s">
        <v>9</v>
      </c>
      <c r="B1" s="50" t="s">
        <v>8</v>
      </c>
      <c r="C1" s="35" t="s">
        <v>2</v>
      </c>
      <c r="D1" s="35" t="s">
        <v>3</v>
      </c>
      <c r="E1" s="36" t="s">
        <v>135</v>
      </c>
      <c r="F1" s="35">
        <v>1</v>
      </c>
      <c r="G1" s="35">
        <v>2</v>
      </c>
      <c r="H1" s="35">
        <v>3</v>
      </c>
      <c r="I1" s="51">
        <v>43502</v>
      </c>
      <c r="J1" s="35">
        <v>5</v>
      </c>
      <c r="K1" s="35">
        <v>6</v>
      </c>
      <c r="L1" s="35">
        <v>7</v>
      </c>
      <c r="M1" s="35">
        <v>8</v>
      </c>
      <c r="N1" s="35">
        <v>9</v>
      </c>
      <c r="O1" s="35">
        <v>10</v>
      </c>
      <c r="P1" s="83" t="s">
        <v>157</v>
      </c>
      <c r="Q1" s="83" t="s">
        <v>158</v>
      </c>
    </row>
    <row r="2" spans="1:19" x14ac:dyDescent="0.2">
      <c r="A2" s="52">
        <v>1</v>
      </c>
      <c r="B2" s="52" t="s">
        <v>64</v>
      </c>
      <c r="C2" s="24">
        <f t="shared" ref="C2:C33" si="0">COUNTIF(F2:O2,"&gt;0")</f>
        <v>2</v>
      </c>
      <c r="D2" s="24">
        <f>SUM(LARGE(F2:O2,{1,2,3,4,5,6}))</f>
        <v>200</v>
      </c>
      <c r="E2" s="32">
        <f t="shared" ref="E2:E33" si="1">SUM(F2:O2)/C2</f>
        <v>100</v>
      </c>
      <c r="F2" s="53">
        <v>100</v>
      </c>
      <c r="G2" s="53">
        <v>100</v>
      </c>
      <c r="H2" s="53">
        <v>0</v>
      </c>
      <c r="I2" s="54">
        <v>0</v>
      </c>
      <c r="J2" s="53">
        <v>0</v>
      </c>
      <c r="K2" s="53">
        <v>0</v>
      </c>
      <c r="L2" s="53">
        <v>0</v>
      </c>
      <c r="M2" s="53">
        <v>0</v>
      </c>
      <c r="N2" s="53">
        <v>0</v>
      </c>
      <c r="O2" s="53">
        <v>0</v>
      </c>
      <c r="P2" s="84">
        <v>100</v>
      </c>
      <c r="Q2" s="85"/>
      <c r="S2" s="5"/>
    </row>
    <row r="3" spans="1:19" x14ac:dyDescent="0.2">
      <c r="A3" s="52">
        <v>2</v>
      </c>
      <c r="B3" s="52" t="s">
        <v>84</v>
      </c>
      <c r="C3" s="25">
        <f t="shared" si="0"/>
        <v>1</v>
      </c>
      <c r="D3" s="25">
        <f>SUM(LARGE(F3:O3,{1,2,3,4,5,6}))</f>
        <v>100</v>
      </c>
      <c r="E3" s="33">
        <f t="shared" si="1"/>
        <v>100</v>
      </c>
      <c r="F3" s="53">
        <v>0</v>
      </c>
      <c r="G3" s="53">
        <v>0</v>
      </c>
      <c r="H3" s="53">
        <v>0</v>
      </c>
      <c r="I3" s="54">
        <v>0</v>
      </c>
      <c r="J3" s="53">
        <v>0</v>
      </c>
      <c r="K3" s="53">
        <v>100</v>
      </c>
      <c r="L3" s="53">
        <v>0</v>
      </c>
      <c r="M3" s="53">
        <v>0</v>
      </c>
      <c r="N3" s="53">
        <v>0</v>
      </c>
      <c r="O3" s="53">
        <v>0</v>
      </c>
      <c r="P3" s="85"/>
      <c r="Q3" s="85"/>
      <c r="S3" s="5"/>
    </row>
    <row r="4" spans="1:19" x14ac:dyDescent="0.2">
      <c r="A4" s="52">
        <v>3</v>
      </c>
      <c r="B4" s="52" t="s">
        <v>114</v>
      </c>
      <c r="C4" s="25">
        <f t="shared" si="0"/>
        <v>1</v>
      </c>
      <c r="D4" s="25">
        <f>SUM(LARGE(F4:O4,{1,2,3,4,5,6}))</f>
        <v>100</v>
      </c>
      <c r="E4" s="33">
        <f t="shared" si="1"/>
        <v>100</v>
      </c>
      <c r="F4" s="53">
        <v>0</v>
      </c>
      <c r="G4" s="53">
        <v>0</v>
      </c>
      <c r="H4" s="53">
        <v>100</v>
      </c>
      <c r="I4" s="54">
        <v>0</v>
      </c>
      <c r="J4" s="53"/>
      <c r="K4" s="53"/>
      <c r="L4" s="53">
        <v>0</v>
      </c>
      <c r="M4" s="53">
        <v>0</v>
      </c>
      <c r="N4" s="53">
        <v>0</v>
      </c>
      <c r="O4" s="53">
        <v>0</v>
      </c>
      <c r="P4" s="84">
        <v>100</v>
      </c>
      <c r="Q4" s="84">
        <v>97</v>
      </c>
      <c r="S4" s="5"/>
    </row>
    <row r="5" spans="1:19" x14ac:dyDescent="0.2">
      <c r="A5" s="52">
        <v>4</v>
      </c>
      <c r="B5" s="52" t="s">
        <v>61</v>
      </c>
      <c r="C5" s="25">
        <f t="shared" si="0"/>
        <v>5</v>
      </c>
      <c r="D5" s="25">
        <f>SUM(LARGE(F5:O5,{1,2,3,4,5,6}))</f>
        <v>497</v>
      </c>
      <c r="E5" s="33">
        <f t="shared" si="1"/>
        <v>99.4</v>
      </c>
      <c r="F5" s="53">
        <v>99</v>
      </c>
      <c r="G5" s="53">
        <v>0</v>
      </c>
      <c r="H5" s="53">
        <v>99</v>
      </c>
      <c r="I5" s="54">
        <v>100</v>
      </c>
      <c r="J5" s="53">
        <v>99</v>
      </c>
      <c r="K5" s="53"/>
      <c r="L5" s="53"/>
      <c r="M5" s="53">
        <v>100</v>
      </c>
      <c r="N5" s="53">
        <v>0</v>
      </c>
      <c r="O5" s="53">
        <v>0</v>
      </c>
      <c r="P5" s="84">
        <v>100</v>
      </c>
      <c r="Q5" s="84">
        <v>99</v>
      </c>
      <c r="S5" s="5"/>
    </row>
    <row r="6" spans="1:19" x14ac:dyDescent="0.2">
      <c r="A6" s="52">
        <v>5</v>
      </c>
      <c r="B6" s="52" t="s">
        <v>136</v>
      </c>
      <c r="C6" s="25">
        <f t="shared" si="0"/>
        <v>1</v>
      </c>
      <c r="D6" s="25">
        <f>SUM(LARGE(F6:O6,{1,2,3,4,5,6}))</f>
        <v>99</v>
      </c>
      <c r="E6" s="33">
        <f t="shared" si="1"/>
        <v>99</v>
      </c>
      <c r="F6" s="53">
        <v>0</v>
      </c>
      <c r="G6" s="53">
        <v>0</v>
      </c>
      <c r="H6" s="53">
        <v>0</v>
      </c>
      <c r="I6" s="54">
        <v>99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85"/>
      <c r="Q6" s="85"/>
      <c r="S6" s="5"/>
    </row>
    <row r="7" spans="1:19" x14ac:dyDescent="0.2">
      <c r="A7" s="52">
        <v>6</v>
      </c>
      <c r="B7" s="52" t="s">
        <v>38</v>
      </c>
      <c r="C7" s="25">
        <f t="shared" si="0"/>
        <v>1</v>
      </c>
      <c r="D7" s="25">
        <f>SUM(LARGE(F7:O7,{1,2,3,4,5,6}))</f>
        <v>99</v>
      </c>
      <c r="E7" s="33">
        <f t="shared" si="1"/>
        <v>99</v>
      </c>
      <c r="F7" s="53">
        <v>0</v>
      </c>
      <c r="G7" s="53"/>
      <c r="H7" s="53"/>
      <c r="I7" s="54">
        <v>0</v>
      </c>
      <c r="J7" s="53">
        <v>0</v>
      </c>
      <c r="K7" s="53">
        <v>0</v>
      </c>
      <c r="L7" s="53">
        <v>0</v>
      </c>
      <c r="M7" s="53">
        <v>99</v>
      </c>
      <c r="N7" s="53">
        <v>0</v>
      </c>
      <c r="O7" s="53">
        <v>0</v>
      </c>
      <c r="P7" s="84">
        <v>99</v>
      </c>
      <c r="Q7" s="84">
        <v>96</v>
      </c>
      <c r="S7" s="5"/>
    </row>
    <row r="8" spans="1:19" x14ac:dyDescent="0.2">
      <c r="A8" s="52">
        <v>7</v>
      </c>
      <c r="B8" s="52" t="s">
        <v>87</v>
      </c>
      <c r="C8" s="25">
        <f t="shared" si="0"/>
        <v>7</v>
      </c>
      <c r="D8" s="25">
        <f>SUM(LARGE(F8:O8,{1,2,3,4,5,6}))</f>
        <v>587</v>
      </c>
      <c r="E8" s="33">
        <f t="shared" si="1"/>
        <v>97.714285714285708</v>
      </c>
      <c r="F8" s="53">
        <v>97</v>
      </c>
      <c r="G8" s="53">
        <v>97</v>
      </c>
      <c r="H8" s="53">
        <v>98</v>
      </c>
      <c r="I8" s="54">
        <v>98</v>
      </c>
      <c r="J8" s="53">
        <v>97</v>
      </c>
      <c r="K8" s="53">
        <v>0</v>
      </c>
      <c r="L8" s="53">
        <v>97</v>
      </c>
      <c r="M8" s="53"/>
      <c r="N8" s="53"/>
      <c r="O8" s="53">
        <v>100</v>
      </c>
      <c r="P8" s="84">
        <v>100</v>
      </c>
      <c r="Q8" s="84">
        <v>96</v>
      </c>
      <c r="S8" s="5"/>
    </row>
    <row r="9" spans="1:19" x14ac:dyDescent="0.2">
      <c r="A9" s="52">
        <v>8</v>
      </c>
      <c r="B9" s="52" t="s">
        <v>17</v>
      </c>
      <c r="C9" s="25">
        <f t="shared" si="0"/>
        <v>7</v>
      </c>
      <c r="D9" s="25">
        <f>SUM(LARGE(F9:O9,{1,2,3,4,5,6}))</f>
        <v>588</v>
      </c>
      <c r="E9" s="33">
        <f t="shared" si="1"/>
        <v>97.571428571428569</v>
      </c>
      <c r="F9" s="53">
        <v>98</v>
      </c>
      <c r="G9" s="53">
        <v>96</v>
      </c>
      <c r="H9" s="53">
        <v>95</v>
      </c>
      <c r="I9" s="54"/>
      <c r="J9" s="53">
        <v>98</v>
      </c>
      <c r="K9" s="53">
        <v>0</v>
      </c>
      <c r="L9" s="53">
        <v>99</v>
      </c>
      <c r="M9" s="53">
        <v>98</v>
      </c>
      <c r="N9" s="53">
        <v>99</v>
      </c>
      <c r="O9" s="53"/>
      <c r="P9" s="84">
        <v>99</v>
      </c>
      <c r="Q9" s="84">
        <v>90</v>
      </c>
    </row>
    <row r="10" spans="1:19" x14ac:dyDescent="0.2">
      <c r="A10" s="52">
        <v>9</v>
      </c>
      <c r="B10" s="52" t="s">
        <v>65</v>
      </c>
      <c r="C10" s="25">
        <f t="shared" si="0"/>
        <v>4</v>
      </c>
      <c r="D10" s="25">
        <f>SUM(LARGE(F10:O10,{1,2,3,4,5,6}))</f>
        <v>390</v>
      </c>
      <c r="E10" s="33">
        <f t="shared" si="1"/>
        <v>97.5</v>
      </c>
      <c r="F10" s="53">
        <v>0</v>
      </c>
      <c r="G10" s="53">
        <v>98</v>
      </c>
      <c r="H10" s="53">
        <v>97</v>
      </c>
      <c r="I10" s="54">
        <v>0</v>
      </c>
      <c r="J10" s="53"/>
      <c r="K10" s="53"/>
      <c r="L10" s="53">
        <v>98</v>
      </c>
      <c r="M10" s="53">
        <v>97</v>
      </c>
      <c r="N10" s="53">
        <v>0</v>
      </c>
      <c r="O10" s="53">
        <v>0</v>
      </c>
      <c r="P10" s="84">
        <v>98</v>
      </c>
      <c r="Q10" s="84">
        <v>96</v>
      </c>
      <c r="S10" s="5"/>
    </row>
    <row r="11" spans="1:19" x14ac:dyDescent="0.2">
      <c r="A11" s="52">
        <v>10</v>
      </c>
      <c r="B11" s="52" t="s">
        <v>137</v>
      </c>
      <c r="C11" s="25">
        <f t="shared" si="0"/>
        <v>1</v>
      </c>
      <c r="D11" s="25">
        <f>SUM(LARGE(F11:O11,{1,2,3,4,5,6}))</f>
        <v>97</v>
      </c>
      <c r="E11" s="33">
        <f t="shared" si="1"/>
        <v>97</v>
      </c>
      <c r="F11" s="53">
        <v>0</v>
      </c>
      <c r="G11" s="53">
        <v>0</v>
      </c>
      <c r="H11" s="53">
        <v>0</v>
      </c>
      <c r="I11" s="54">
        <v>97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85"/>
      <c r="Q11" s="85"/>
      <c r="S11" s="5"/>
    </row>
    <row r="12" spans="1:19" x14ac:dyDescent="0.2">
      <c r="A12" s="52">
        <v>11</v>
      </c>
      <c r="B12" s="52" t="s">
        <v>51</v>
      </c>
      <c r="C12" s="25">
        <f t="shared" si="0"/>
        <v>3</v>
      </c>
      <c r="D12" s="25">
        <f>SUM(LARGE(F12:O12,{1,2,3,4,5,6}))</f>
        <v>286</v>
      </c>
      <c r="E12" s="33">
        <f t="shared" si="1"/>
        <v>95.333333333333329</v>
      </c>
      <c r="F12" s="53">
        <v>95</v>
      </c>
      <c r="G12" s="53">
        <v>0</v>
      </c>
      <c r="H12" s="53">
        <v>0</v>
      </c>
      <c r="I12" s="54">
        <v>0</v>
      </c>
      <c r="J12" s="53">
        <v>95</v>
      </c>
      <c r="K12" s="53">
        <v>96</v>
      </c>
      <c r="L12" s="53">
        <v>0</v>
      </c>
      <c r="M12" s="53">
        <v>0</v>
      </c>
      <c r="N12" s="53">
        <v>0</v>
      </c>
      <c r="O12" s="53">
        <v>0</v>
      </c>
      <c r="P12" s="85"/>
      <c r="Q12" s="85"/>
      <c r="S12" s="5"/>
    </row>
    <row r="13" spans="1:19" x14ac:dyDescent="0.2">
      <c r="A13" s="52">
        <v>12</v>
      </c>
      <c r="B13" s="52" t="s">
        <v>138</v>
      </c>
      <c r="C13" s="25">
        <f t="shared" si="0"/>
        <v>1</v>
      </c>
      <c r="D13" s="25">
        <f>SUM(LARGE(F13:O13,{1,2,3,4,5,6}))</f>
        <v>95</v>
      </c>
      <c r="E13" s="33">
        <f t="shared" si="1"/>
        <v>95</v>
      </c>
      <c r="F13" s="53">
        <v>0</v>
      </c>
      <c r="G13" s="53">
        <v>0</v>
      </c>
      <c r="H13" s="53">
        <v>0</v>
      </c>
      <c r="I13" s="54">
        <v>95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85"/>
      <c r="Q13" s="85"/>
    </row>
    <row r="14" spans="1:19" x14ac:dyDescent="0.2">
      <c r="A14" s="52">
        <v>13</v>
      </c>
      <c r="B14" s="52" t="s">
        <v>29</v>
      </c>
      <c r="C14" s="25">
        <f t="shared" si="0"/>
        <v>4</v>
      </c>
      <c r="D14" s="25">
        <f>SUM(LARGE(F14:O14,{1,2,3,4,5,6}))</f>
        <v>379</v>
      </c>
      <c r="E14" s="33">
        <f t="shared" si="1"/>
        <v>94.75</v>
      </c>
      <c r="F14" s="53">
        <v>96</v>
      </c>
      <c r="G14" s="53">
        <v>0</v>
      </c>
      <c r="H14" s="53">
        <v>0</v>
      </c>
      <c r="I14" s="54"/>
      <c r="J14" s="53">
        <v>94</v>
      </c>
      <c r="K14" s="53">
        <v>0</v>
      </c>
      <c r="L14" s="53">
        <v>95</v>
      </c>
      <c r="M14" s="53">
        <v>94</v>
      </c>
      <c r="N14" s="53"/>
      <c r="O14" s="53">
        <v>0</v>
      </c>
      <c r="P14" s="84">
        <v>98</v>
      </c>
      <c r="Q14" s="84">
        <v>92</v>
      </c>
      <c r="S14" s="5"/>
    </row>
    <row r="15" spans="1:19" x14ac:dyDescent="0.2">
      <c r="A15" s="52">
        <v>14</v>
      </c>
      <c r="B15" s="52" t="s">
        <v>107</v>
      </c>
      <c r="C15" s="25">
        <f t="shared" si="0"/>
        <v>4</v>
      </c>
      <c r="D15" s="25">
        <f>SUM(LARGE(F15:O15,{1,2,3,4,5,6}))</f>
        <v>361</v>
      </c>
      <c r="E15" s="33">
        <f t="shared" si="1"/>
        <v>90.25</v>
      </c>
      <c r="F15" s="53">
        <v>0</v>
      </c>
      <c r="G15" s="53">
        <v>89</v>
      </c>
      <c r="H15" s="53">
        <v>86</v>
      </c>
      <c r="I15" s="54">
        <v>0</v>
      </c>
      <c r="J15" s="53"/>
      <c r="K15" s="53">
        <v>0</v>
      </c>
      <c r="L15" s="53">
        <v>0</v>
      </c>
      <c r="M15" s="53">
        <v>90</v>
      </c>
      <c r="N15" s="53"/>
      <c r="O15" s="53">
        <v>96</v>
      </c>
      <c r="P15" s="84">
        <v>97</v>
      </c>
      <c r="Q15" s="84">
        <v>85</v>
      </c>
    </row>
    <row r="16" spans="1:19" x14ac:dyDescent="0.2">
      <c r="A16" s="52">
        <v>15</v>
      </c>
      <c r="B16" s="52" t="s">
        <v>96</v>
      </c>
      <c r="C16" s="25">
        <f t="shared" si="0"/>
        <v>7</v>
      </c>
      <c r="D16" s="25">
        <f>SUM(LARGE(F16:O16,{1,2,3,4,5,6}))</f>
        <v>565</v>
      </c>
      <c r="E16" s="33">
        <f t="shared" si="1"/>
        <v>93.857142857142861</v>
      </c>
      <c r="F16" s="53">
        <v>92</v>
      </c>
      <c r="G16" s="53">
        <v>94</v>
      </c>
      <c r="H16" s="53"/>
      <c r="I16" s="54">
        <v>94</v>
      </c>
      <c r="J16" s="53">
        <v>93</v>
      </c>
      <c r="K16" s="53">
        <v>95</v>
      </c>
      <c r="L16" s="53">
        <v>94</v>
      </c>
      <c r="M16" s="53">
        <v>95</v>
      </c>
      <c r="N16" s="53"/>
      <c r="O16" s="53">
        <v>0</v>
      </c>
      <c r="P16" s="84">
        <v>96</v>
      </c>
      <c r="Q16" s="84">
        <v>92</v>
      </c>
    </row>
    <row r="17" spans="1:17" x14ac:dyDescent="0.2">
      <c r="A17" s="52">
        <v>16</v>
      </c>
      <c r="B17" s="52" t="s">
        <v>124</v>
      </c>
      <c r="C17" s="25">
        <f t="shared" si="0"/>
        <v>4</v>
      </c>
      <c r="D17" s="25">
        <f>SUM(LARGE(F17:O17,{1,2,3,4,5,6}))</f>
        <v>373</v>
      </c>
      <c r="E17" s="33">
        <f t="shared" si="1"/>
        <v>93.25</v>
      </c>
      <c r="F17" s="53">
        <v>0</v>
      </c>
      <c r="G17" s="53">
        <v>0</v>
      </c>
      <c r="H17" s="53">
        <v>0</v>
      </c>
      <c r="I17" s="54">
        <v>96</v>
      </c>
      <c r="J17" s="53">
        <v>0</v>
      </c>
      <c r="K17" s="53"/>
      <c r="L17" s="53">
        <v>90</v>
      </c>
      <c r="M17" s="53">
        <v>92</v>
      </c>
      <c r="N17" s="53">
        <v>95</v>
      </c>
      <c r="O17" s="53"/>
      <c r="P17" s="84">
        <v>98</v>
      </c>
      <c r="Q17" s="84">
        <v>89</v>
      </c>
    </row>
    <row r="18" spans="1:17" x14ac:dyDescent="0.2">
      <c r="A18" s="52">
        <v>17</v>
      </c>
      <c r="B18" s="52" t="s">
        <v>80</v>
      </c>
      <c r="C18" s="25">
        <f t="shared" si="0"/>
        <v>1</v>
      </c>
      <c r="D18" s="25">
        <f>SUM(LARGE(F18:O18,{1,2,3,4,5,6}))</f>
        <v>93</v>
      </c>
      <c r="E18" s="33">
        <f t="shared" si="1"/>
        <v>93</v>
      </c>
      <c r="F18" s="53">
        <v>0</v>
      </c>
      <c r="G18" s="53">
        <v>0</v>
      </c>
      <c r="H18" s="53">
        <v>0</v>
      </c>
      <c r="I18" s="54">
        <v>0</v>
      </c>
      <c r="J18" s="53"/>
      <c r="K18" s="53">
        <v>93</v>
      </c>
      <c r="L18" s="53">
        <v>0</v>
      </c>
      <c r="M18" s="53">
        <v>0</v>
      </c>
      <c r="N18" s="53">
        <v>0</v>
      </c>
      <c r="O18" s="53"/>
      <c r="P18" s="84">
        <v>97</v>
      </c>
      <c r="Q18" s="84">
        <v>88</v>
      </c>
    </row>
    <row r="19" spans="1:17" x14ac:dyDescent="0.2">
      <c r="A19" s="52">
        <v>18</v>
      </c>
      <c r="B19" s="52" t="s">
        <v>67</v>
      </c>
      <c r="C19" s="25">
        <f t="shared" si="0"/>
        <v>5</v>
      </c>
      <c r="D19" s="25">
        <f>SUM(LARGE(F19:O19,{1,2,3,4,5,6}))</f>
        <v>461</v>
      </c>
      <c r="E19" s="33">
        <f t="shared" si="1"/>
        <v>92.2</v>
      </c>
      <c r="F19" s="53">
        <v>91</v>
      </c>
      <c r="G19" s="53">
        <v>91</v>
      </c>
      <c r="H19" s="53"/>
      <c r="I19" s="54">
        <v>0</v>
      </c>
      <c r="J19" s="53">
        <v>92</v>
      </c>
      <c r="K19" s="53">
        <v>0</v>
      </c>
      <c r="L19" s="53"/>
      <c r="M19" s="53">
        <v>93</v>
      </c>
      <c r="N19" s="53">
        <v>94</v>
      </c>
      <c r="O19" s="53">
        <v>0</v>
      </c>
      <c r="P19" s="84">
        <v>96</v>
      </c>
      <c r="Q19" s="84">
        <v>90</v>
      </c>
    </row>
    <row r="20" spans="1:17" x14ac:dyDescent="0.2">
      <c r="A20" s="52">
        <v>19</v>
      </c>
      <c r="B20" s="52" t="s">
        <v>118</v>
      </c>
      <c r="C20" s="25">
        <f t="shared" si="0"/>
        <v>3</v>
      </c>
      <c r="D20" s="25">
        <f>SUM(LARGE(F20:O20,{1,2,3,4,5,6}))</f>
        <v>276</v>
      </c>
      <c r="E20" s="33">
        <f t="shared" si="1"/>
        <v>92</v>
      </c>
      <c r="F20" s="53">
        <v>0</v>
      </c>
      <c r="G20" s="53">
        <v>0</v>
      </c>
      <c r="H20" s="53">
        <v>0</v>
      </c>
      <c r="I20" s="54">
        <v>0</v>
      </c>
      <c r="J20" s="53">
        <v>91</v>
      </c>
      <c r="K20" s="53"/>
      <c r="L20" s="53">
        <v>92</v>
      </c>
      <c r="M20" s="53">
        <v>0</v>
      </c>
      <c r="N20" s="53">
        <v>93</v>
      </c>
      <c r="O20" s="53"/>
      <c r="P20" s="84">
        <v>95</v>
      </c>
      <c r="Q20" s="84">
        <v>91</v>
      </c>
    </row>
    <row r="21" spans="1:17" ht="13.5" thickBot="1" x14ac:dyDescent="0.25">
      <c r="A21" s="55">
        <v>20</v>
      </c>
      <c r="B21" s="55" t="s">
        <v>81</v>
      </c>
      <c r="C21" s="56">
        <f t="shared" si="0"/>
        <v>6</v>
      </c>
      <c r="D21" s="56">
        <f>SUM(LARGE(F21:O21,{1,2,3,4,5,6}))</f>
        <v>544</v>
      </c>
      <c r="E21" s="57">
        <f t="shared" si="1"/>
        <v>90.666666666666671</v>
      </c>
      <c r="F21" s="58"/>
      <c r="G21" s="58"/>
      <c r="H21" s="58">
        <v>89</v>
      </c>
      <c r="I21" s="59">
        <v>93</v>
      </c>
      <c r="J21" s="58">
        <v>0</v>
      </c>
      <c r="K21" s="58">
        <v>92</v>
      </c>
      <c r="L21" s="58">
        <v>91</v>
      </c>
      <c r="M21" s="58">
        <v>88</v>
      </c>
      <c r="N21" s="58">
        <v>91</v>
      </c>
      <c r="O21" s="58">
        <v>0</v>
      </c>
      <c r="P21" s="86">
        <v>94</v>
      </c>
      <c r="Q21" s="86">
        <v>88</v>
      </c>
    </row>
    <row r="22" spans="1:17" ht="13.5" thickTop="1" x14ac:dyDescent="0.2">
      <c r="A22" s="60">
        <v>1</v>
      </c>
      <c r="B22" s="60" t="s">
        <v>115</v>
      </c>
      <c r="C22" s="61">
        <f t="shared" si="0"/>
        <v>5</v>
      </c>
      <c r="D22" s="61">
        <f>SUM(LARGE(F22:O22,{1,2,3,4,5,6}))</f>
        <v>456</v>
      </c>
      <c r="E22" s="62">
        <f t="shared" si="1"/>
        <v>91.2</v>
      </c>
      <c r="F22" s="63">
        <v>0</v>
      </c>
      <c r="G22" s="63">
        <v>0</v>
      </c>
      <c r="H22" s="63">
        <v>91</v>
      </c>
      <c r="I22" s="64"/>
      <c r="J22" s="63">
        <v>89</v>
      </c>
      <c r="K22" s="63"/>
      <c r="L22" s="63">
        <v>93</v>
      </c>
      <c r="M22" s="63">
        <v>91</v>
      </c>
      <c r="N22" s="63">
        <v>92</v>
      </c>
      <c r="O22" s="63">
        <v>0</v>
      </c>
      <c r="P22" s="87">
        <v>94</v>
      </c>
      <c r="Q22" s="87">
        <v>86</v>
      </c>
    </row>
    <row r="23" spans="1:17" x14ac:dyDescent="0.2">
      <c r="A23" s="52">
        <v>2</v>
      </c>
      <c r="B23" s="52" t="s">
        <v>55</v>
      </c>
      <c r="C23" s="25">
        <f t="shared" si="0"/>
        <v>2</v>
      </c>
      <c r="D23" s="25">
        <f>SUM(LARGE(F23:O23,{1,2,3,4,5,6}))</f>
        <v>189</v>
      </c>
      <c r="E23" s="33">
        <f t="shared" si="1"/>
        <v>94.5</v>
      </c>
      <c r="F23" s="53">
        <v>0</v>
      </c>
      <c r="G23" s="53">
        <v>95</v>
      </c>
      <c r="H23" s="53">
        <v>94</v>
      </c>
      <c r="I23" s="54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85"/>
      <c r="Q23" s="85"/>
    </row>
    <row r="24" spans="1:17" x14ac:dyDescent="0.2">
      <c r="A24" s="52">
        <v>3</v>
      </c>
      <c r="B24" s="52" t="s">
        <v>74</v>
      </c>
      <c r="C24" s="25">
        <f t="shared" si="0"/>
        <v>1</v>
      </c>
      <c r="D24" s="25">
        <f>SUM(LARGE(F24:O24,{1,2,3,4,5,6}))</f>
        <v>90</v>
      </c>
      <c r="E24" s="33">
        <f t="shared" si="1"/>
        <v>90</v>
      </c>
      <c r="F24" s="53">
        <v>90</v>
      </c>
      <c r="G24" s="53">
        <v>0</v>
      </c>
      <c r="H24" s="53">
        <v>0</v>
      </c>
      <c r="I24" s="54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85"/>
      <c r="Q24" s="85"/>
    </row>
    <row r="25" spans="1:17" x14ac:dyDescent="0.2">
      <c r="A25" s="52">
        <v>4</v>
      </c>
      <c r="B25" s="52" t="s">
        <v>36</v>
      </c>
      <c r="C25" s="25">
        <f t="shared" si="0"/>
        <v>2</v>
      </c>
      <c r="D25" s="25">
        <f>SUM(LARGE(F25:O25,{1,2,3,4,5,6}))</f>
        <v>180</v>
      </c>
      <c r="E25" s="33">
        <f t="shared" si="1"/>
        <v>90</v>
      </c>
      <c r="F25" s="53">
        <v>0</v>
      </c>
      <c r="G25" s="53">
        <v>0</v>
      </c>
      <c r="H25" s="53">
        <v>0</v>
      </c>
      <c r="I25" s="54">
        <v>0</v>
      </c>
      <c r="J25" s="53">
        <v>90</v>
      </c>
      <c r="K25" s="53">
        <v>90</v>
      </c>
      <c r="L25" s="53">
        <v>0</v>
      </c>
      <c r="M25" s="53">
        <v>0</v>
      </c>
      <c r="N25" s="53">
        <v>0</v>
      </c>
      <c r="O25" s="53">
        <v>0</v>
      </c>
      <c r="P25" s="85"/>
      <c r="Q25" s="85"/>
    </row>
    <row r="26" spans="1:17" x14ac:dyDescent="0.2">
      <c r="A26" s="52">
        <v>5</v>
      </c>
      <c r="B26" s="52" t="s">
        <v>90</v>
      </c>
      <c r="C26" s="25">
        <f t="shared" si="0"/>
        <v>3</v>
      </c>
      <c r="D26" s="25">
        <f>SUM(LARGE(F26:O26,{1,2,3,4,5,6}))</f>
        <v>270</v>
      </c>
      <c r="E26" s="33">
        <f t="shared" si="1"/>
        <v>90</v>
      </c>
      <c r="F26" s="53"/>
      <c r="G26" s="53">
        <v>92</v>
      </c>
      <c r="H26" s="53"/>
      <c r="I26" s="54">
        <v>0</v>
      </c>
      <c r="J26" s="53">
        <v>86</v>
      </c>
      <c r="K26" s="53">
        <v>0</v>
      </c>
      <c r="L26" s="53">
        <v>0</v>
      </c>
      <c r="M26" s="53">
        <v>0</v>
      </c>
      <c r="N26" s="53">
        <v>0</v>
      </c>
      <c r="O26" s="53">
        <v>92</v>
      </c>
      <c r="P26" s="84">
        <v>93</v>
      </c>
      <c r="Q26" s="84">
        <v>84</v>
      </c>
    </row>
    <row r="27" spans="1:17" x14ac:dyDescent="0.2">
      <c r="A27" s="52">
        <v>6</v>
      </c>
      <c r="B27" s="52" t="s">
        <v>54</v>
      </c>
      <c r="C27" s="25">
        <f t="shared" si="0"/>
        <v>2</v>
      </c>
      <c r="D27" s="25">
        <f>SUM(LARGE(F27:O27,{1,2,3,4,5,6}))</f>
        <v>177</v>
      </c>
      <c r="E27" s="33">
        <f t="shared" si="1"/>
        <v>88.5</v>
      </c>
      <c r="F27" s="53">
        <v>0</v>
      </c>
      <c r="G27" s="53">
        <v>0</v>
      </c>
      <c r="H27" s="53">
        <v>0</v>
      </c>
      <c r="I27" s="54">
        <v>89</v>
      </c>
      <c r="J27" s="53"/>
      <c r="K27" s="53">
        <v>0</v>
      </c>
      <c r="L27" s="53">
        <v>88</v>
      </c>
      <c r="M27" s="53">
        <v>0</v>
      </c>
      <c r="N27" s="53">
        <v>0</v>
      </c>
      <c r="O27" s="53"/>
      <c r="P27" s="84">
        <v>94</v>
      </c>
      <c r="Q27" s="84">
        <v>87</v>
      </c>
    </row>
    <row r="28" spans="1:17" x14ac:dyDescent="0.2">
      <c r="A28" s="52">
        <v>7</v>
      </c>
      <c r="B28" s="52" t="s">
        <v>133</v>
      </c>
      <c r="C28" s="25">
        <f t="shared" si="0"/>
        <v>1</v>
      </c>
      <c r="D28" s="25">
        <f>SUM(LARGE(F28:O28,{1,2,3,4,5,6}))</f>
        <v>87</v>
      </c>
      <c r="E28" s="33">
        <f t="shared" si="1"/>
        <v>87</v>
      </c>
      <c r="F28" s="53">
        <v>0</v>
      </c>
      <c r="G28" s="53">
        <v>0</v>
      </c>
      <c r="H28" s="53">
        <v>0</v>
      </c>
      <c r="I28" s="54">
        <v>0</v>
      </c>
      <c r="J28" s="53">
        <v>0</v>
      </c>
      <c r="K28" s="53">
        <v>0</v>
      </c>
      <c r="L28" s="53">
        <v>0</v>
      </c>
      <c r="M28" s="53">
        <v>0</v>
      </c>
      <c r="N28" s="53">
        <v>87</v>
      </c>
      <c r="O28" s="53">
        <v>0</v>
      </c>
      <c r="P28" s="85"/>
      <c r="Q28" s="85"/>
    </row>
    <row r="29" spans="1:17" x14ac:dyDescent="0.2">
      <c r="A29" s="52">
        <v>8</v>
      </c>
      <c r="B29" s="52" t="s">
        <v>15</v>
      </c>
      <c r="C29" s="25">
        <f t="shared" si="0"/>
        <v>5</v>
      </c>
      <c r="D29" s="25">
        <f>SUM(LARGE(F29:O29,{1,2,3,4,5,6}))</f>
        <v>434</v>
      </c>
      <c r="E29" s="33">
        <f t="shared" si="1"/>
        <v>86.8</v>
      </c>
      <c r="F29" s="53">
        <v>85</v>
      </c>
      <c r="G29" s="53">
        <v>0</v>
      </c>
      <c r="H29" s="53">
        <v>85</v>
      </c>
      <c r="I29" s="54">
        <v>88</v>
      </c>
      <c r="J29" s="53">
        <v>0</v>
      </c>
      <c r="K29" s="53">
        <v>0</v>
      </c>
      <c r="L29" s="53">
        <v>89</v>
      </c>
      <c r="M29" s="53">
        <v>87</v>
      </c>
      <c r="N29" s="53">
        <v>0</v>
      </c>
      <c r="O29" s="53">
        <v>0</v>
      </c>
      <c r="P29" s="85"/>
      <c r="Q29" s="85"/>
    </row>
    <row r="30" spans="1:17" x14ac:dyDescent="0.2">
      <c r="A30" s="52">
        <v>9</v>
      </c>
      <c r="B30" s="52" t="s">
        <v>110</v>
      </c>
      <c r="C30" s="25">
        <f t="shared" si="0"/>
        <v>2</v>
      </c>
      <c r="D30" s="25">
        <f>SUM(LARGE(F30:O30,{1,2,3,4,5,6}))</f>
        <v>173</v>
      </c>
      <c r="E30" s="33">
        <f t="shared" si="1"/>
        <v>86.5</v>
      </c>
      <c r="F30" s="53">
        <v>0</v>
      </c>
      <c r="G30" s="53"/>
      <c r="H30" s="53">
        <v>0</v>
      </c>
      <c r="I30" s="54">
        <v>87</v>
      </c>
      <c r="J30" s="53">
        <v>0</v>
      </c>
      <c r="K30" s="53">
        <v>0</v>
      </c>
      <c r="L30" s="53">
        <v>86</v>
      </c>
      <c r="M30" s="53"/>
      <c r="N30" s="53">
        <v>0</v>
      </c>
      <c r="O30" s="53">
        <v>0</v>
      </c>
      <c r="P30" s="84">
        <v>90</v>
      </c>
      <c r="Q30" s="84">
        <v>85</v>
      </c>
    </row>
    <row r="31" spans="1:17" x14ac:dyDescent="0.2">
      <c r="A31" s="52">
        <v>10</v>
      </c>
      <c r="B31" s="52" t="s">
        <v>56</v>
      </c>
      <c r="C31" s="25">
        <f t="shared" si="0"/>
        <v>2</v>
      </c>
      <c r="D31" s="25">
        <f>SUM(LARGE(F31:O31,{1,2,3,4,5,6}))</f>
        <v>173</v>
      </c>
      <c r="E31" s="33">
        <f t="shared" si="1"/>
        <v>86.5</v>
      </c>
      <c r="F31" s="53">
        <v>0</v>
      </c>
      <c r="G31" s="53">
        <v>0</v>
      </c>
      <c r="H31" s="53">
        <v>0</v>
      </c>
      <c r="I31" s="54">
        <v>83</v>
      </c>
      <c r="J31" s="53">
        <v>0</v>
      </c>
      <c r="K31" s="53">
        <v>0</v>
      </c>
      <c r="L31" s="53">
        <v>0</v>
      </c>
      <c r="M31" s="53">
        <v>0</v>
      </c>
      <c r="N31" s="53">
        <v>90</v>
      </c>
      <c r="O31" s="53">
        <v>0</v>
      </c>
      <c r="P31" s="85"/>
      <c r="Q31" s="85"/>
    </row>
    <row r="32" spans="1:17" x14ac:dyDescent="0.2">
      <c r="A32" s="52">
        <v>11</v>
      </c>
      <c r="B32" s="52" t="s">
        <v>27</v>
      </c>
      <c r="C32" s="25">
        <f t="shared" si="0"/>
        <v>1</v>
      </c>
      <c r="D32" s="25">
        <f>SUM(LARGE(F32:O32,{1,2,3,4,5,6}))</f>
        <v>86</v>
      </c>
      <c r="E32" s="33">
        <f t="shared" si="1"/>
        <v>86</v>
      </c>
      <c r="F32" s="53">
        <v>0</v>
      </c>
      <c r="G32" s="53">
        <v>86</v>
      </c>
      <c r="H32" s="53">
        <v>0</v>
      </c>
      <c r="I32" s="54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85"/>
      <c r="Q32" s="85"/>
    </row>
    <row r="33" spans="1:17" x14ac:dyDescent="0.2">
      <c r="A33" s="52">
        <v>12</v>
      </c>
      <c r="B33" s="52" t="s">
        <v>71</v>
      </c>
      <c r="C33" s="25">
        <f t="shared" si="0"/>
        <v>2</v>
      </c>
      <c r="D33" s="25">
        <f>SUM(LARGE(F33:O33,{1,2,3,4,5,6}))</f>
        <v>172</v>
      </c>
      <c r="E33" s="33">
        <f t="shared" si="1"/>
        <v>86</v>
      </c>
      <c r="F33" s="53">
        <v>0</v>
      </c>
      <c r="G33" s="53">
        <v>0</v>
      </c>
      <c r="H33" s="53">
        <v>0</v>
      </c>
      <c r="I33" s="54">
        <v>0</v>
      </c>
      <c r="J33" s="53"/>
      <c r="K33" s="53">
        <v>88</v>
      </c>
      <c r="L33" s="53"/>
      <c r="M33" s="53">
        <v>84</v>
      </c>
      <c r="N33" s="53">
        <v>0</v>
      </c>
      <c r="O33" s="53">
        <v>0</v>
      </c>
      <c r="P33" s="84">
        <v>87</v>
      </c>
      <c r="Q33" s="84">
        <v>83</v>
      </c>
    </row>
    <row r="34" spans="1:17" x14ac:dyDescent="0.2">
      <c r="A34" s="52">
        <v>13</v>
      </c>
      <c r="B34" s="52" t="s">
        <v>30</v>
      </c>
      <c r="C34" s="25">
        <f t="shared" ref="C34:C56" si="2">COUNTIF(F34:O34,"&gt;0")</f>
        <v>2</v>
      </c>
      <c r="D34" s="25">
        <f>SUM(LARGE(F34:O34,{1,2,3,4,5,6}))</f>
        <v>154</v>
      </c>
      <c r="E34" s="33">
        <f t="shared" ref="E34:E56" si="3">SUM(F34:O34)/C34</f>
        <v>77</v>
      </c>
      <c r="F34" s="53">
        <v>0</v>
      </c>
      <c r="G34" s="53">
        <v>0</v>
      </c>
      <c r="H34" s="53">
        <v>87</v>
      </c>
      <c r="I34" s="54">
        <v>67</v>
      </c>
      <c r="J34" s="53">
        <v>0</v>
      </c>
      <c r="K34" s="53">
        <v>0</v>
      </c>
      <c r="L34" s="53"/>
      <c r="M34" s="53"/>
      <c r="N34" s="53">
        <v>0</v>
      </c>
      <c r="O34" s="53">
        <v>0</v>
      </c>
      <c r="P34" s="84">
        <v>89</v>
      </c>
      <c r="Q34" s="84">
        <v>60</v>
      </c>
    </row>
    <row r="35" spans="1:17" x14ac:dyDescent="0.2">
      <c r="A35" s="52">
        <v>14</v>
      </c>
      <c r="B35" s="52" t="s">
        <v>139</v>
      </c>
      <c r="C35" s="25">
        <f t="shared" si="2"/>
        <v>1</v>
      </c>
      <c r="D35" s="25">
        <f>SUM(LARGE(F35:O35,{1,2,3,4,5,6}))</f>
        <v>85</v>
      </c>
      <c r="E35" s="33">
        <f t="shared" si="3"/>
        <v>85</v>
      </c>
      <c r="F35" s="53">
        <v>0</v>
      </c>
      <c r="G35" s="53">
        <v>0</v>
      </c>
      <c r="H35" s="53">
        <v>0</v>
      </c>
      <c r="I35" s="54">
        <v>85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85"/>
      <c r="Q35" s="85"/>
    </row>
    <row r="36" spans="1:17" ht="13.5" thickBot="1" x14ac:dyDescent="0.25">
      <c r="A36" s="55">
        <v>15</v>
      </c>
      <c r="B36" s="55" t="s">
        <v>16</v>
      </c>
      <c r="C36" s="56">
        <f t="shared" si="2"/>
        <v>3</v>
      </c>
      <c r="D36" s="56">
        <f>SUM(LARGE(F36:O36,{1,2,3,4,5,6}))</f>
        <v>255</v>
      </c>
      <c r="E36" s="57">
        <f t="shared" si="3"/>
        <v>85</v>
      </c>
      <c r="F36" s="58"/>
      <c r="G36" s="58">
        <v>0</v>
      </c>
      <c r="H36" s="58">
        <v>0</v>
      </c>
      <c r="I36" s="59">
        <v>0</v>
      </c>
      <c r="J36" s="58">
        <v>84</v>
      </c>
      <c r="K36" s="58"/>
      <c r="L36" s="58">
        <v>85</v>
      </c>
      <c r="M36" s="58">
        <v>86</v>
      </c>
      <c r="N36" s="58">
        <v>0</v>
      </c>
      <c r="O36" s="58">
        <v>0</v>
      </c>
      <c r="P36" s="86">
        <v>89</v>
      </c>
      <c r="Q36" s="86">
        <v>80</v>
      </c>
    </row>
    <row r="37" spans="1:17" ht="13.5" thickTop="1" x14ac:dyDescent="0.2">
      <c r="A37" s="52">
        <v>1</v>
      </c>
      <c r="B37" s="60" t="s">
        <v>122</v>
      </c>
      <c r="C37" s="61">
        <f t="shared" si="2"/>
        <v>1</v>
      </c>
      <c r="D37" s="61">
        <f>SUM(LARGE(F37:O37,{1,2,3,4,5,6}))</f>
        <v>84</v>
      </c>
      <c r="E37" s="62">
        <f t="shared" si="3"/>
        <v>84</v>
      </c>
      <c r="F37" s="63">
        <v>0</v>
      </c>
      <c r="G37" s="63">
        <v>0</v>
      </c>
      <c r="H37" s="63">
        <v>0</v>
      </c>
      <c r="I37" s="64">
        <v>84</v>
      </c>
      <c r="J37" s="63">
        <v>0</v>
      </c>
      <c r="K37" s="63" t="s">
        <v>112</v>
      </c>
      <c r="L37" s="63" t="s">
        <v>112</v>
      </c>
      <c r="M37" s="63">
        <v>0</v>
      </c>
      <c r="N37" s="63">
        <v>0</v>
      </c>
      <c r="O37" s="63">
        <v>0</v>
      </c>
      <c r="P37" s="88"/>
      <c r="Q37" s="88"/>
    </row>
    <row r="38" spans="1:17" x14ac:dyDescent="0.2">
      <c r="A38" s="52">
        <v>2</v>
      </c>
      <c r="B38" s="52" t="s">
        <v>86</v>
      </c>
      <c r="C38" s="25">
        <f t="shared" si="2"/>
        <v>7</v>
      </c>
      <c r="D38" s="25">
        <f>SUM(LARGE(F38:O38,{1,2,3,4,5,6}))</f>
        <v>505</v>
      </c>
      <c r="E38" s="33">
        <f t="shared" si="3"/>
        <v>83.857142857142861</v>
      </c>
      <c r="F38" s="53"/>
      <c r="G38" s="53">
        <v>84</v>
      </c>
      <c r="H38" s="53">
        <v>84</v>
      </c>
      <c r="I38" s="54">
        <v>0</v>
      </c>
      <c r="J38" s="53">
        <v>82</v>
      </c>
      <c r="K38" s="53">
        <v>87</v>
      </c>
      <c r="L38" s="53">
        <v>84</v>
      </c>
      <c r="M38" s="53">
        <v>83</v>
      </c>
      <c r="N38" s="53">
        <v>83</v>
      </c>
      <c r="O38" s="53"/>
      <c r="P38" s="84">
        <v>93</v>
      </c>
      <c r="Q38" s="84">
        <v>71</v>
      </c>
    </row>
    <row r="39" spans="1:17" x14ac:dyDescent="0.2">
      <c r="A39" s="52">
        <v>3</v>
      </c>
      <c r="B39" s="52" t="s">
        <v>37</v>
      </c>
      <c r="C39" s="25">
        <f t="shared" si="2"/>
        <v>6</v>
      </c>
      <c r="D39" s="25">
        <f>SUM(LARGE(F39:O39,{1,2,3,4,5,6}))</f>
        <v>492</v>
      </c>
      <c r="E39" s="33">
        <f t="shared" si="3"/>
        <v>82</v>
      </c>
      <c r="F39" s="53">
        <v>80</v>
      </c>
      <c r="G39" s="53">
        <v>80</v>
      </c>
      <c r="H39" s="53">
        <v>83</v>
      </c>
      <c r="I39" s="54"/>
      <c r="J39" s="53">
        <v>80</v>
      </c>
      <c r="K39" s="53">
        <v>85</v>
      </c>
      <c r="L39" s="53">
        <v>0</v>
      </c>
      <c r="M39" s="53">
        <v>0</v>
      </c>
      <c r="N39" s="53">
        <v>84</v>
      </c>
      <c r="O39" s="53"/>
      <c r="P39" s="84">
        <v>89</v>
      </c>
      <c r="Q39" s="84">
        <v>78</v>
      </c>
    </row>
    <row r="40" spans="1:17" x14ac:dyDescent="0.2">
      <c r="A40" s="52">
        <v>4</v>
      </c>
      <c r="B40" s="52" t="s">
        <v>140</v>
      </c>
      <c r="C40" s="25">
        <f t="shared" si="2"/>
        <v>1</v>
      </c>
      <c r="D40" s="25">
        <f>SUM(LARGE(F40:O40,{1,2,3,4,5,6}))</f>
        <v>82</v>
      </c>
      <c r="E40" s="33">
        <f t="shared" si="3"/>
        <v>82</v>
      </c>
      <c r="F40" s="53">
        <v>0</v>
      </c>
      <c r="G40" s="53">
        <v>0</v>
      </c>
      <c r="H40" s="53">
        <v>0</v>
      </c>
      <c r="I40" s="54">
        <v>82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85"/>
      <c r="Q40" s="85"/>
    </row>
    <row r="41" spans="1:17" x14ac:dyDescent="0.2">
      <c r="A41" s="52">
        <v>5</v>
      </c>
      <c r="B41" s="52" t="s">
        <v>129</v>
      </c>
      <c r="C41" s="25">
        <f t="shared" si="2"/>
        <v>2</v>
      </c>
      <c r="D41" s="25">
        <f>SUM(LARGE(F41:O41,{1,2,3,4,5,6}))</f>
        <v>163</v>
      </c>
      <c r="E41" s="33">
        <f t="shared" si="3"/>
        <v>81.5</v>
      </c>
      <c r="F41" s="53">
        <v>0</v>
      </c>
      <c r="G41" s="53">
        <v>0</v>
      </c>
      <c r="H41" s="53">
        <v>0</v>
      </c>
      <c r="I41" s="54">
        <v>80</v>
      </c>
      <c r="J41" s="53">
        <v>0</v>
      </c>
      <c r="K41" s="53">
        <v>0</v>
      </c>
      <c r="L41" s="53">
        <v>83</v>
      </c>
      <c r="M41" s="53"/>
      <c r="N41" s="53"/>
      <c r="O41" s="53">
        <v>0</v>
      </c>
      <c r="P41" s="84">
        <v>89</v>
      </c>
      <c r="Q41" s="84">
        <v>67</v>
      </c>
    </row>
    <row r="42" spans="1:17" x14ac:dyDescent="0.2">
      <c r="A42" s="52">
        <v>6</v>
      </c>
      <c r="B42" s="52" t="s">
        <v>18</v>
      </c>
      <c r="C42" s="25">
        <f t="shared" si="2"/>
        <v>8</v>
      </c>
      <c r="D42" s="25">
        <f>SUM(LARGE(F42:O42,{1,2,3,4,5,6}))</f>
        <v>493</v>
      </c>
      <c r="E42" s="33">
        <f t="shared" si="3"/>
        <v>80.75</v>
      </c>
      <c r="F42" s="53">
        <v>83</v>
      </c>
      <c r="G42" s="53">
        <v>77</v>
      </c>
      <c r="H42" s="53">
        <v>76</v>
      </c>
      <c r="I42" s="54"/>
      <c r="J42" s="53">
        <v>79</v>
      </c>
      <c r="K42" s="53">
        <v>82</v>
      </c>
      <c r="L42" s="53">
        <v>80</v>
      </c>
      <c r="M42" s="53">
        <v>81</v>
      </c>
      <c r="N42" s="53">
        <v>88</v>
      </c>
      <c r="O42" s="53"/>
      <c r="P42" s="84">
        <v>91</v>
      </c>
      <c r="Q42" s="84">
        <v>66</v>
      </c>
    </row>
    <row r="43" spans="1:17" x14ac:dyDescent="0.2">
      <c r="A43" s="52">
        <v>7</v>
      </c>
      <c r="B43" s="52" t="s">
        <v>58</v>
      </c>
      <c r="C43" s="25">
        <f t="shared" si="2"/>
        <v>4</v>
      </c>
      <c r="D43" s="25">
        <f>SUM(LARGE(F43:O43,{1,2,3,4,5,6}))</f>
        <v>321</v>
      </c>
      <c r="E43" s="33">
        <f t="shared" si="3"/>
        <v>80.25</v>
      </c>
      <c r="F43" s="53"/>
      <c r="G43" s="53">
        <v>83</v>
      </c>
      <c r="H43" s="53">
        <v>82</v>
      </c>
      <c r="I43" s="54"/>
      <c r="J43" s="53">
        <v>0</v>
      </c>
      <c r="K43" s="53">
        <v>83</v>
      </c>
      <c r="L43" s="53">
        <v>0</v>
      </c>
      <c r="M43" s="53">
        <v>73</v>
      </c>
      <c r="N43" s="53">
        <v>0</v>
      </c>
      <c r="O43" s="53">
        <v>0</v>
      </c>
      <c r="P43" s="84">
        <v>87</v>
      </c>
      <c r="Q43" s="84">
        <v>69</v>
      </c>
    </row>
    <row r="44" spans="1:17" x14ac:dyDescent="0.2">
      <c r="A44" s="52">
        <v>8</v>
      </c>
      <c r="B44" s="52" t="s">
        <v>19</v>
      </c>
      <c r="C44" s="25">
        <f t="shared" si="2"/>
        <v>6</v>
      </c>
      <c r="D44" s="25">
        <f>SUM(LARGE(F44:O44,{1,2,3,4,5,6}))</f>
        <v>480</v>
      </c>
      <c r="E44" s="33">
        <f t="shared" si="3"/>
        <v>80</v>
      </c>
      <c r="F44" s="53">
        <v>81</v>
      </c>
      <c r="G44" s="53">
        <v>81</v>
      </c>
      <c r="H44" s="53">
        <v>78</v>
      </c>
      <c r="I44" s="54"/>
      <c r="J44" s="53">
        <v>76</v>
      </c>
      <c r="K44" s="53">
        <v>0</v>
      </c>
      <c r="L44" s="53">
        <v>82</v>
      </c>
      <c r="M44" s="53">
        <v>82</v>
      </c>
      <c r="N44" s="53"/>
      <c r="O44" s="53">
        <v>0</v>
      </c>
      <c r="P44" s="84">
        <v>86</v>
      </c>
      <c r="Q44" s="84">
        <v>74</v>
      </c>
    </row>
    <row r="45" spans="1:17" x14ac:dyDescent="0.2">
      <c r="A45" s="52">
        <v>9</v>
      </c>
      <c r="B45" s="52" t="s">
        <v>62</v>
      </c>
      <c r="C45" s="25">
        <f t="shared" si="2"/>
        <v>5</v>
      </c>
      <c r="D45" s="25">
        <f>SUM(LARGE(F45:O45,{1,2,3,4,5,6}))</f>
        <v>398</v>
      </c>
      <c r="E45" s="33">
        <f t="shared" si="3"/>
        <v>79.599999999999994</v>
      </c>
      <c r="F45" s="53">
        <v>77</v>
      </c>
      <c r="G45" s="53">
        <v>76</v>
      </c>
      <c r="H45" s="53">
        <v>0</v>
      </c>
      <c r="I45" s="54"/>
      <c r="J45" s="53">
        <v>81</v>
      </c>
      <c r="K45" s="53"/>
      <c r="L45" s="53">
        <v>79</v>
      </c>
      <c r="M45" s="53">
        <v>0</v>
      </c>
      <c r="N45" s="53">
        <v>85</v>
      </c>
      <c r="O45" s="53">
        <v>0</v>
      </c>
      <c r="P45" s="84">
        <v>86</v>
      </c>
      <c r="Q45" s="84">
        <v>61</v>
      </c>
    </row>
    <row r="46" spans="1:17" x14ac:dyDescent="0.2">
      <c r="A46" s="52">
        <v>10</v>
      </c>
      <c r="B46" s="52" t="s">
        <v>77</v>
      </c>
      <c r="C46" s="25">
        <f t="shared" si="2"/>
        <v>8</v>
      </c>
      <c r="D46" s="25">
        <f>SUM(LARGE(F46:O46,{1,2,3,4,5,6}))</f>
        <v>482</v>
      </c>
      <c r="E46" s="33">
        <f t="shared" si="3"/>
        <v>79.125</v>
      </c>
      <c r="F46" s="53"/>
      <c r="G46" s="53"/>
      <c r="H46" s="53">
        <v>80</v>
      </c>
      <c r="I46" s="54">
        <v>81</v>
      </c>
      <c r="J46" s="53">
        <v>74</v>
      </c>
      <c r="K46" s="53">
        <v>81</v>
      </c>
      <c r="L46" s="53">
        <v>77</v>
      </c>
      <c r="M46" s="53">
        <v>77</v>
      </c>
      <c r="N46" s="53">
        <v>82</v>
      </c>
      <c r="O46" s="53">
        <v>81</v>
      </c>
      <c r="P46" s="84">
        <v>85</v>
      </c>
      <c r="Q46" s="84">
        <v>73</v>
      </c>
    </row>
    <row r="47" spans="1:17" x14ac:dyDescent="0.2">
      <c r="A47" s="52">
        <v>11</v>
      </c>
      <c r="B47" s="52" t="s">
        <v>11</v>
      </c>
      <c r="C47" s="25">
        <f t="shared" si="2"/>
        <v>5</v>
      </c>
      <c r="D47" s="25">
        <f>SUM(LARGE(F47:O47,{1,2,3,4,5,6}))</f>
        <v>393</v>
      </c>
      <c r="E47" s="33">
        <f t="shared" si="3"/>
        <v>78.599999999999994</v>
      </c>
      <c r="F47" s="53"/>
      <c r="G47" s="53">
        <v>79</v>
      </c>
      <c r="H47" s="53">
        <v>79</v>
      </c>
      <c r="I47" s="54">
        <v>0</v>
      </c>
      <c r="J47" s="53">
        <v>78</v>
      </c>
      <c r="K47" s="53">
        <v>77</v>
      </c>
      <c r="L47" s="53"/>
      <c r="M47" s="53">
        <v>0</v>
      </c>
      <c r="N47" s="53">
        <v>0</v>
      </c>
      <c r="O47" s="53">
        <v>80</v>
      </c>
      <c r="P47" s="84">
        <v>81</v>
      </c>
      <c r="Q47" s="84">
        <v>74</v>
      </c>
    </row>
    <row r="48" spans="1:17" x14ac:dyDescent="0.2">
      <c r="A48" s="52">
        <v>12</v>
      </c>
      <c r="B48" s="52" t="s">
        <v>72</v>
      </c>
      <c r="C48" s="25">
        <f t="shared" si="2"/>
        <v>2</v>
      </c>
      <c r="D48" s="25">
        <f>SUM(LARGE(F48:O48,{1,2,3,4,5,6}))</f>
        <v>153</v>
      </c>
      <c r="E48" s="33">
        <f t="shared" si="3"/>
        <v>76.5</v>
      </c>
      <c r="F48" s="53">
        <v>78</v>
      </c>
      <c r="G48" s="53">
        <v>0</v>
      </c>
      <c r="H48" s="53">
        <v>75</v>
      </c>
      <c r="I48" s="54"/>
      <c r="J48" s="53">
        <v>0</v>
      </c>
      <c r="K48" s="53">
        <v>0</v>
      </c>
      <c r="L48" s="53">
        <v>0</v>
      </c>
      <c r="M48" s="53">
        <v>0</v>
      </c>
      <c r="N48" s="53"/>
      <c r="O48" s="53">
        <v>0</v>
      </c>
      <c r="P48" s="84">
        <v>79</v>
      </c>
      <c r="Q48" s="84">
        <v>74</v>
      </c>
    </row>
    <row r="49" spans="1:17" x14ac:dyDescent="0.2">
      <c r="A49" s="52">
        <v>13</v>
      </c>
      <c r="B49" s="52" t="s">
        <v>98</v>
      </c>
      <c r="C49" s="25">
        <f t="shared" si="2"/>
        <v>2</v>
      </c>
      <c r="D49" s="25">
        <f>SUM(LARGE(F49:O49,{1,2,3,4,5,6}))</f>
        <v>157</v>
      </c>
      <c r="E49" s="33">
        <f t="shared" si="3"/>
        <v>78.5</v>
      </c>
      <c r="F49" s="53">
        <v>79</v>
      </c>
      <c r="G49" s="53"/>
      <c r="H49" s="53">
        <v>0</v>
      </c>
      <c r="I49" s="54">
        <v>0</v>
      </c>
      <c r="J49" s="53"/>
      <c r="K49" s="53">
        <v>0</v>
      </c>
      <c r="L49" s="53">
        <v>78</v>
      </c>
      <c r="M49" s="53">
        <v>0</v>
      </c>
      <c r="N49" s="53">
        <v>0</v>
      </c>
      <c r="O49" s="53">
        <v>0</v>
      </c>
      <c r="P49" s="84">
        <v>82</v>
      </c>
      <c r="Q49" s="84">
        <v>75</v>
      </c>
    </row>
    <row r="50" spans="1:17" ht="13.5" thickBot="1" x14ac:dyDescent="0.25">
      <c r="A50" s="55">
        <v>14</v>
      </c>
      <c r="B50" s="55" t="s">
        <v>59</v>
      </c>
      <c r="C50" s="56">
        <f t="shared" si="2"/>
        <v>5</v>
      </c>
      <c r="D50" s="56">
        <f>SUM(LARGE(F50:O50,{1,2,3,4,5,6}))</f>
        <v>391</v>
      </c>
      <c r="E50" s="57">
        <f t="shared" si="3"/>
        <v>78.2</v>
      </c>
      <c r="F50" s="58"/>
      <c r="G50" s="58">
        <v>78</v>
      </c>
      <c r="H50" s="58">
        <v>0</v>
      </c>
      <c r="I50" s="59">
        <v>0</v>
      </c>
      <c r="J50" s="58">
        <v>73</v>
      </c>
      <c r="K50" s="58">
        <v>84</v>
      </c>
      <c r="L50" s="58">
        <v>0</v>
      </c>
      <c r="M50" s="58">
        <v>75</v>
      </c>
      <c r="N50" s="58">
        <v>81</v>
      </c>
      <c r="O50" s="58"/>
      <c r="P50" s="86">
        <v>86</v>
      </c>
      <c r="Q50" s="86">
        <v>68</v>
      </c>
    </row>
    <row r="51" spans="1:17" ht="13.5" thickTop="1" x14ac:dyDescent="0.2">
      <c r="A51" s="60">
        <v>1</v>
      </c>
      <c r="B51" s="60" t="s">
        <v>105</v>
      </c>
      <c r="C51" s="61">
        <f t="shared" si="2"/>
        <v>2</v>
      </c>
      <c r="D51" s="61">
        <f>SUM(LARGE(F51:O51,{1,2,3,4,5,6}))</f>
        <v>155</v>
      </c>
      <c r="E51" s="62">
        <f t="shared" si="3"/>
        <v>77.5</v>
      </c>
      <c r="F51" s="63">
        <v>82</v>
      </c>
      <c r="G51" s="63">
        <v>0</v>
      </c>
      <c r="H51" s="63">
        <v>73</v>
      </c>
      <c r="I51" s="64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88"/>
      <c r="Q51" s="88"/>
    </row>
    <row r="52" spans="1:17" x14ac:dyDescent="0.2">
      <c r="A52" s="52">
        <v>2</v>
      </c>
      <c r="B52" s="52" t="s">
        <v>99</v>
      </c>
      <c r="C52" s="25">
        <f t="shared" si="2"/>
        <v>2</v>
      </c>
      <c r="D52" s="25">
        <f>SUM(LARGE(F52:O52,{1,2,3,4,5,6}))</f>
        <v>153</v>
      </c>
      <c r="E52" s="33">
        <f t="shared" si="3"/>
        <v>76.5</v>
      </c>
      <c r="F52" s="53">
        <v>0</v>
      </c>
      <c r="G52" s="53">
        <v>0</v>
      </c>
      <c r="H52" s="53">
        <v>0</v>
      </c>
      <c r="I52" s="54"/>
      <c r="J52" s="53">
        <v>0</v>
      </c>
      <c r="K52" s="53">
        <v>75</v>
      </c>
      <c r="L52" s="53">
        <v>0</v>
      </c>
      <c r="M52" s="53">
        <v>78</v>
      </c>
      <c r="N52" s="53">
        <v>0</v>
      </c>
      <c r="O52" s="53">
        <v>0</v>
      </c>
      <c r="P52" s="85"/>
      <c r="Q52" s="85"/>
    </row>
    <row r="53" spans="1:17" x14ac:dyDescent="0.2">
      <c r="A53" s="52">
        <v>3</v>
      </c>
      <c r="B53" s="52" t="s">
        <v>20</v>
      </c>
      <c r="C53" s="25">
        <f t="shared" si="2"/>
        <v>4</v>
      </c>
      <c r="D53" s="25">
        <f>SUM(LARGE(F53:O53,{1,2,3,4,5,6}))</f>
        <v>304</v>
      </c>
      <c r="E53" s="33">
        <f t="shared" si="3"/>
        <v>76</v>
      </c>
      <c r="F53" s="53">
        <v>76</v>
      </c>
      <c r="G53" s="53">
        <v>0</v>
      </c>
      <c r="H53" s="53"/>
      <c r="I53" s="54">
        <v>71</v>
      </c>
      <c r="J53" s="53">
        <v>0</v>
      </c>
      <c r="K53" s="53">
        <v>78</v>
      </c>
      <c r="L53" s="53">
        <v>0</v>
      </c>
      <c r="M53" s="53">
        <v>79</v>
      </c>
      <c r="N53" s="53">
        <v>0</v>
      </c>
      <c r="O53" s="53"/>
      <c r="P53" s="84">
        <v>90</v>
      </c>
      <c r="Q53" s="84">
        <v>70</v>
      </c>
    </row>
    <row r="54" spans="1:17" x14ac:dyDescent="0.2">
      <c r="A54" s="52">
        <v>4</v>
      </c>
      <c r="B54" s="52" t="s">
        <v>66</v>
      </c>
      <c r="C54" s="25">
        <f t="shared" si="2"/>
        <v>1</v>
      </c>
      <c r="D54" s="25">
        <f>SUM(LARGE(F54:O54,{1,2,3,4,5,6}))</f>
        <v>76</v>
      </c>
      <c r="E54" s="33">
        <f t="shared" si="3"/>
        <v>76</v>
      </c>
      <c r="F54" s="53">
        <v>0</v>
      </c>
      <c r="G54" s="53">
        <v>0</v>
      </c>
      <c r="H54" s="53">
        <v>0</v>
      </c>
      <c r="I54" s="54">
        <v>0</v>
      </c>
      <c r="J54" s="53">
        <v>0</v>
      </c>
      <c r="K54" s="53">
        <v>0</v>
      </c>
      <c r="L54" s="53">
        <v>0</v>
      </c>
      <c r="M54" s="53">
        <v>0</v>
      </c>
      <c r="N54" s="53">
        <v>76</v>
      </c>
      <c r="O54" s="53">
        <v>0</v>
      </c>
      <c r="P54" s="85"/>
      <c r="Q54" s="85"/>
    </row>
    <row r="55" spans="1:17" x14ac:dyDescent="0.2">
      <c r="A55" s="52">
        <v>5</v>
      </c>
      <c r="B55" s="52" t="s">
        <v>82</v>
      </c>
      <c r="C55" s="25">
        <f t="shared" si="2"/>
        <v>5</v>
      </c>
      <c r="D55" s="25">
        <f>SUM(LARGE(F55:O55,{1,2,3,4,5,6}))</f>
        <v>376</v>
      </c>
      <c r="E55" s="33">
        <f t="shared" si="3"/>
        <v>75.2</v>
      </c>
      <c r="F55" s="53">
        <v>72</v>
      </c>
      <c r="G55" s="53">
        <v>75</v>
      </c>
      <c r="H55" s="53">
        <v>0</v>
      </c>
      <c r="I55" s="54"/>
      <c r="J55" s="53">
        <v>77</v>
      </c>
      <c r="K55" s="53">
        <v>0</v>
      </c>
      <c r="L55" s="53">
        <v>76</v>
      </c>
      <c r="M55" s="53">
        <v>76</v>
      </c>
      <c r="N55" s="53">
        <v>0</v>
      </c>
      <c r="O55" s="53"/>
      <c r="P55" s="84">
        <v>87</v>
      </c>
      <c r="Q55" s="84">
        <v>65</v>
      </c>
    </row>
    <row r="56" spans="1:17" x14ac:dyDescent="0.2">
      <c r="A56" s="52">
        <v>6</v>
      </c>
      <c r="B56" s="52" t="s">
        <v>141</v>
      </c>
      <c r="C56" s="25">
        <f t="shared" si="2"/>
        <v>1</v>
      </c>
      <c r="D56" s="25">
        <f>SUM(LARGE(F56:O56,{1,2,3,4,5,6}))</f>
        <v>75</v>
      </c>
      <c r="E56" s="33">
        <f t="shared" si="3"/>
        <v>75</v>
      </c>
      <c r="F56" s="53">
        <v>0</v>
      </c>
      <c r="G56" s="53">
        <v>0</v>
      </c>
      <c r="H56" s="53">
        <v>0</v>
      </c>
      <c r="I56" s="54">
        <v>75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85"/>
      <c r="Q56" s="85"/>
    </row>
    <row r="57" spans="1:17" x14ac:dyDescent="0.2">
      <c r="A57" s="52">
        <v>7</v>
      </c>
      <c r="B57" s="52" t="s">
        <v>79</v>
      </c>
      <c r="C57" s="25">
        <f>COUNTIF(F57:P57,"&gt;0")</f>
        <v>8</v>
      </c>
      <c r="D57" s="25">
        <f>SUM(LARGE(F57:P57,{1,2,3,4,5,6}))</f>
        <v>454</v>
      </c>
      <c r="E57" s="33">
        <f>SUM(F57:P57)/C57</f>
        <v>73.625</v>
      </c>
      <c r="F57" s="53">
        <v>67</v>
      </c>
      <c r="G57" s="53">
        <v>68</v>
      </c>
      <c r="H57" s="53">
        <v>71</v>
      </c>
      <c r="I57" s="54"/>
      <c r="J57" s="53">
        <v>72</v>
      </c>
      <c r="K57" s="53">
        <v>74</v>
      </c>
      <c r="L57" s="53">
        <v>0</v>
      </c>
      <c r="M57" s="53">
        <v>72</v>
      </c>
      <c r="N57" s="53">
        <v>80</v>
      </c>
      <c r="O57" s="53"/>
      <c r="P57" s="84">
        <v>85</v>
      </c>
      <c r="Q57" s="84">
        <v>58</v>
      </c>
    </row>
    <row r="58" spans="1:17" x14ac:dyDescent="0.2">
      <c r="A58" s="52">
        <v>8</v>
      </c>
      <c r="B58" s="52" t="s">
        <v>88</v>
      </c>
      <c r="C58" s="25">
        <f>COUNTIF(F58:O58,"&gt;0")</f>
        <v>2</v>
      </c>
      <c r="D58" s="25">
        <f>SUM(LARGE(F58:O58,{1,2,3,4,5,6}))</f>
        <v>147</v>
      </c>
      <c r="E58" s="33">
        <f>SUM(F58:O58)/C58</f>
        <v>73.5</v>
      </c>
      <c r="F58" s="53">
        <v>0</v>
      </c>
      <c r="G58" s="53"/>
      <c r="H58" s="53">
        <v>0</v>
      </c>
      <c r="I58" s="54">
        <v>77</v>
      </c>
      <c r="J58" s="53">
        <v>0</v>
      </c>
      <c r="K58" s="53">
        <v>70</v>
      </c>
      <c r="L58" s="53">
        <v>0</v>
      </c>
      <c r="M58" s="53"/>
      <c r="N58" s="53">
        <v>0</v>
      </c>
      <c r="O58" s="53">
        <v>0</v>
      </c>
      <c r="P58" s="84">
        <v>80</v>
      </c>
      <c r="Q58" s="84">
        <v>65</v>
      </c>
    </row>
    <row r="59" spans="1:17" x14ac:dyDescent="0.2">
      <c r="A59" s="52">
        <v>9</v>
      </c>
      <c r="B59" s="52" t="s">
        <v>68</v>
      </c>
      <c r="C59" s="25">
        <f>COUNTIF(F59:O59,"&gt;0")</f>
        <v>4</v>
      </c>
      <c r="D59" s="25">
        <f>SUM(LARGE(F59:O59,{1,2,3,4,5,6}))</f>
        <v>293</v>
      </c>
      <c r="E59" s="33">
        <f>SUM(F59:O59)/C59</f>
        <v>73.25</v>
      </c>
      <c r="F59" s="53">
        <v>70</v>
      </c>
      <c r="G59" s="53">
        <v>74</v>
      </c>
      <c r="H59" s="53">
        <v>0</v>
      </c>
      <c r="I59" s="54"/>
      <c r="J59" s="53">
        <v>0</v>
      </c>
      <c r="K59" s="53"/>
      <c r="L59" s="53">
        <v>75</v>
      </c>
      <c r="M59" s="53">
        <v>74</v>
      </c>
      <c r="N59" s="53">
        <v>0</v>
      </c>
      <c r="O59" s="53">
        <v>0</v>
      </c>
      <c r="P59" s="84">
        <v>76</v>
      </c>
      <c r="Q59" s="84">
        <v>62</v>
      </c>
    </row>
    <row r="60" spans="1:17" x14ac:dyDescent="0.2">
      <c r="A60" s="52">
        <v>10</v>
      </c>
      <c r="B60" s="52" t="s">
        <v>142</v>
      </c>
      <c r="C60" s="25">
        <f>COUNTIF(F60:O60,"&gt;0")</f>
        <v>1</v>
      </c>
      <c r="D60" s="25">
        <f>SUM(LARGE(F60:O60,{1,2,3,4,5,6}))</f>
        <v>73</v>
      </c>
      <c r="E60" s="33">
        <f>SUM(F60:O60)/C60</f>
        <v>73</v>
      </c>
      <c r="F60" s="53">
        <v>0</v>
      </c>
      <c r="G60" s="53">
        <v>0</v>
      </c>
      <c r="H60" s="53">
        <v>0</v>
      </c>
      <c r="I60" s="65">
        <v>73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48">
        <v>0</v>
      </c>
      <c r="P60" s="85"/>
      <c r="Q60" s="85"/>
    </row>
    <row r="61" spans="1:17" x14ac:dyDescent="0.2">
      <c r="A61" s="52">
        <v>11</v>
      </c>
      <c r="B61" s="52" t="s">
        <v>111</v>
      </c>
      <c r="C61" s="25">
        <f>COUNTIF(F61:O61,"&gt;0")</f>
        <v>1</v>
      </c>
      <c r="D61" s="25">
        <f>SUM(LARGE(F61:O61,{1,2,3,4,5,6}))</f>
        <v>73</v>
      </c>
      <c r="E61" s="33">
        <f>SUM(F61:O61)/C61</f>
        <v>73</v>
      </c>
      <c r="F61" s="53">
        <v>0</v>
      </c>
      <c r="G61" s="53">
        <v>73</v>
      </c>
      <c r="H61" s="53">
        <v>0</v>
      </c>
      <c r="I61" s="65">
        <v>0</v>
      </c>
      <c r="J61" s="53">
        <v>0</v>
      </c>
      <c r="K61" s="48">
        <v>0</v>
      </c>
      <c r="L61" s="53">
        <v>0</v>
      </c>
      <c r="M61" s="53">
        <v>0</v>
      </c>
      <c r="N61" s="53">
        <v>0</v>
      </c>
      <c r="O61" s="53">
        <v>0</v>
      </c>
      <c r="P61" s="85"/>
      <c r="Q61" s="85"/>
    </row>
    <row r="62" spans="1:17" x14ac:dyDescent="0.2">
      <c r="A62" s="52">
        <v>12</v>
      </c>
      <c r="B62" s="52" t="s">
        <v>12</v>
      </c>
      <c r="C62" s="25">
        <f>COUNTIF(F62:P62,"&gt;0")</f>
        <v>7</v>
      </c>
      <c r="D62" s="25">
        <f>SUM(LARGE(F62:P62,{1,2,3,4,5,6}))</f>
        <v>445</v>
      </c>
      <c r="E62" s="33">
        <f>SUM(F62:P62)/C62</f>
        <v>73</v>
      </c>
      <c r="F62" s="53">
        <v>0</v>
      </c>
      <c r="G62" s="53">
        <v>66</v>
      </c>
      <c r="H62" s="53">
        <v>68</v>
      </c>
      <c r="I62" s="54"/>
      <c r="J62" s="53">
        <v>71</v>
      </c>
      <c r="K62" s="53">
        <v>72</v>
      </c>
      <c r="L62" s="53">
        <v>74</v>
      </c>
      <c r="M62" s="53">
        <v>0</v>
      </c>
      <c r="N62" s="53">
        <v>78</v>
      </c>
      <c r="O62" s="53"/>
      <c r="P62" s="84">
        <v>82</v>
      </c>
      <c r="Q62" s="84">
        <v>44</v>
      </c>
    </row>
    <row r="63" spans="1:17" x14ac:dyDescent="0.2">
      <c r="A63" s="52">
        <v>13</v>
      </c>
      <c r="B63" s="52" t="s">
        <v>125</v>
      </c>
      <c r="C63" s="25">
        <f t="shared" ref="C63:C68" si="4">COUNTIF(F63:O63,"&gt;0")</f>
        <v>2</v>
      </c>
      <c r="D63" s="25">
        <f>SUM(LARGE(F63:O63,{1,2,3,4,5,6}))</f>
        <v>144</v>
      </c>
      <c r="E63" s="33">
        <f t="shared" ref="E63:E68" si="5">SUM(F63:O63)/C63</f>
        <v>72</v>
      </c>
      <c r="F63" s="53">
        <v>0</v>
      </c>
      <c r="G63" s="53">
        <v>0</v>
      </c>
      <c r="H63" s="53">
        <v>0</v>
      </c>
      <c r="I63" s="54">
        <v>72</v>
      </c>
      <c r="J63" s="53">
        <v>0</v>
      </c>
      <c r="K63" s="53">
        <v>0</v>
      </c>
      <c r="L63" s="53">
        <v>72</v>
      </c>
      <c r="M63" s="53"/>
      <c r="N63" s="48"/>
      <c r="O63" s="48">
        <v>0</v>
      </c>
      <c r="P63" s="84">
        <v>79</v>
      </c>
      <c r="Q63" s="84">
        <v>69</v>
      </c>
    </row>
    <row r="64" spans="1:17" x14ac:dyDescent="0.2">
      <c r="A64" s="52">
        <v>14</v>
      </c>
      <c r="B64" s="52" t="s">
        <v>131</v>
      </c>
      <c r="C64" s="25">
        <f t="shared" si="4"/>
        <v>2</v>
      </c>
      <c r="D64" s="25">
        <f>SUM(LARGE(F64:O64,{1,2,3,4,5,6}))</f>
        <v>139</v>
      </c>
      <c r="E64" s="33">
        <f t="shared" si="5"/>
        <v>69.5</v>
      </c>
      <c r="F64" s="53">
        <v>0</v>
      </c>
      <c r="G64" s="53">
        <v>0</v>
      </c>
      <c r="H64" s="53">
        <v>0</v>
      </c>
      <c r="I64" s="65">
        <v>68</v>
      </c>
      <c r="J64" s="53">
        <v>0</v>
      </c>
      <c r="K64" s="53">
        <v>0</v>
      </c>
      <c r="L64" s="53">
        <v>0</v>
      </c>
      <c r="M64" s="53">
        <v>71</v>
      </c>
      <c r="N64" s="48">
        <v>0</v>
      </c>
      <c r="O64" s="53">
        <v>0</v>
      </c>
      <c r="P64" s="85"/>
      <c r="Q64" s="85"/>
    </row>
    <row r="65" spans="1:17" x14ac:dyDescent="0.2">
      <c r="A65" s="52">
        <v>15</v>
      </c>
      <c r="B65" s="52" t="s">
        <v>153</v>
      </c>
      <c r="C65" s="25">
        <f t="shared" si="4"/>
        <v>1</v>
      </c>
      <c r="D65" s="25">
        <f>SUM(LARGE(F65:O65,{1,2,3,4,5,6}))</f>
        <v>12</v>
      </c>
      <c r="E65" s="33">
        <f t="shared" si="5"/>
        <v>12</v>
      </c>
      <c r="F65" s="53">
        <v>0</v>
      </c>
      <c r="G65" s="53">
        <v>0</v>
      </c>
      <c r="H65" s="53">
        <v>0</v>
      </c>
      <c r="I65" s="54">
        <v>12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85"/>
      <c r="Q65" s="85"/>
    </row>
    <row r="66" spans="1:17" ht="13.5" thickBot="1" x14ac:dyDescent="0.25">
      <c r="A66" s="55">
        <v>16</v>
      </c>
      <c r="B66" s="55" t="s">
        <v>78</v>
      </c>
      <c r="C66" s="56">
        <f t="shared" si="4"/>
        <v>4</v>
      </c>
      <c r="D66" s="56">
        <f>SUM(LARGE(F66:O66,{1,2,3,4,5,6}))</f>
        <v>288</v>
      </c>
      <c r="E66" s="57">
        <f t="shared" si="5"/>
        <v>72</v>
      </c>
      <c r="F66" s="66"/>
      <c r="G66" s="58">
        <v>0</v>
      </c>
      <c r="H66" s="66">
        <v>81</v>
      </c>
      <c r="I66" s="59">
        <v>59</v>
      </c>
      <c r="J66" s="58">
        <v>0</v>
      </c>
      <c r="K66" s="58">
        <v>79</v>
      </c>
      <c r="L66" s="58">
        <v>0</v>
      </c>
      <c r="M66" s="58"/>
      <c r="N66" s="58">
        <v>69</v>
      </c>
      <c r="O66" s="58">
        <v>0</v>
      </c>
      <c r="P66" s="86">
        <v>86</v>
      </c>
      <c r="Q66" s="86">
        <v>40</v>
      </c>
    </row>
    <row r="67" spans="1:17" ht="13.5" thickTop="1" x14ac:dyDescent="0.2">
      <c r="A67" s="60">
        <v>1</v>
      </c>
      <c r="B67" s="60" t="s">
        <v>100</v>
      </c>
      <c r="C67" s="61">
        <f t="shared" si="4"/>
        <v>1</v>
      </c>
      <c r="D67" s="61">
        <f>SUM(LARGE(F67:O67,{1,2,3,4,5,6}))</f>
        <v>70</v>
      </c>
      <c r="E67" s="62">
        <f t="shared" si="5"/>
        <v>70</v>
      </c>
      <c r="F67" s="63">
        <v>0</v>
      </c>
      <c r="G67" s="63">
        <v>0</v>
      </c>
      <c r="H67" s="63">
        <v>0</v>
      </c>
      <c r="I67" s="64">
        <v>0</v>
      </c>
      <c r="J67" s="63">
        <v>70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88"/>
      <c r="Q67" s="88"/>
    </row>
    <row r="68" spans="1:17" x14ac:dyDescent="0.2">
      <c r="A68" s="52">
        <v>2</v>
      </c>
      <c r="B68" s="52" t="s">
        <v>10</v>
      </c>
      <c r="C68" s="25">
        <f t="shared" si="4"/>
        <v>1</v>
      </c>
      <c r="D68" s="25">
        <f>SUM(LARGE(F68:O68,{1,2,3,4,5,6}))</f>
        <v>70</v>
      </c>
      <c r="E68" s="33">
        <f t="shared" si="5"/>
        <v>70</v>
      </c>
      <c r="F68" s="53"/>
      <c r="G68" s="53">
        <v>70</v>
      </c>
      <c r="H68" s="53"/>
      <c r="I68" s="65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8">
        <v>0</v>
      </c>
      <c r="P68" s="84">
        <v>74</v>
      </c>
      <c r="Q68" s="84">
        <v>65</v>
      </c>
    </row>
    <row r="69" spans="1:17" x14ac:dyDescent="0.2">
      <c r="A69" s="52">
        <v>3</v>
      </c>
      <c r="B69" s="52" t="s">
        <v>119</v>
      </c>
      <c r="C69" s="25">
        <f>COUNTIF(F69:Q69,"&gt;0")</f>
        <v>4</v>
      </c>
      <c r="D69" s="25">
        <f>SUM(LARGE(F69:Q69,{1,2,3,4,5,6}))</f>
        <v>279</v>
      </c>
      <c r="E69" s="33">
        <f>SUM(F69:Q69)/C69</f>
        <v>69.75</v>
      </c>
      <c r="F69" s="48">
        <v>0</v>
      </c>
      <c r="G69" s="53">
        <v>0</v>
      </c>
      <c r="H69" s="53">
        <v>0</v>
      </c>
      <c r="I69" s="54">
        <v>70</v>
      </c>
      <c r="J69" s="53" t="s">
        <v>112</v>
      </c>
      <c r="K69" s="53">
        <v>0</v>
      </c>
      <c r="L69" s="53" t="s">
        <v>112</v>
      </c>
      <c r="M69" s="48">
        <v>70</v>
      </c>
      <c r="N69" s="53"/>
      <c r="O69" s="53"/>
      <c r="P69" s="84">
        <v>75</v>
      </c>
      <c r="Q69" s="84">
        <v>64</v>
      </c>
    </row>
    <row r="70" spans="1:17" x14ac:dyDescent="0.2">
      <c r="A70" s="52">
        <v>4</v>
      </c>
      <c r="B70" s="52" t="s">
        <v>23</v>
      </c>
      <c r="C70" s="25">
        <f>COUNTIF(F70:O70,"&gt;0")</f>
        <v>5</v>
      </c>
      <c r="D70" s="25">
        <f>SUM(LARGE(F70:O70,{1,2,3,4,5,6}))</f>
        <v>344</v>
      </c>
      <c r="E70" s="33">
        <f>SUM(F70:O70)/C70</f>
        <v>68.8</v>
      </c>
      <c r="F70" s="53">
        <v>69</v>
      </c>
      <c r="G70" s="53">
        <v>67</v>
      </c>
      <c r="H70" s="53">
        <v>69</v>
      </c>
      <c r="I70" s="54"/>
      <c r="J70" s="53">
        <v>0</v>
      </c>
      <c r="K70" s="53">
        <v>71</v>
      </c>
      <c r="L70" s="53">
        <v>0</v>
      </c>
      <c r="M70" s="53">
        <v>68</v>
      </c>
      <c r="N70" s="53"/>
      <c r="O70" s="53">
        <v>0</v>
      </c>
      <c r="P70" s="84">
        <v>77</v>
      </c>
      <c r="Q70" s="84">
        <v>51</v>
      </c>
    </row>
    <row r="71" spans="1:17" x14ac:dyDescent="0.2">
      <c r="A71" s="52">
        <v>5</v>
      </c>
      <c r="B71" s="52" t="s">
        <v>95</v>
      </c>
      <c r="C71" s="25">
        <f>COUNTIF(F71:P71,"&gt;0")</f>
        <v>9</v>
      </c>
      <c r="D71" s="25">
        <f>SUM(LARGE(F71:P71,{1,2,3,4,5,6}))</f>
        <v>421</v>
      </c>
      <c r="E71" s="33">
        <f>SUM(F71:P71)/C71</f>
        <v>67.777777777777771</v>
      </c>
      <c r="F71" s="48">
        <v>64</v>
      </c>
      <c r="G71" s="53">
        <v>72</v>
      </c>
      <c r="H71" s="53">
        <v>65</v>
      </c>
      <c r="I71" s="54"/>
      <c r="J71" s="53">
        <v>67</v>
      </c>
      <c r="K71" s="53">
        <v>67</v>
      </c>
      <c r="L71" s="53">
        <v>71</v>
      </c>
      <c r="M71" s="53">
        <v>60</v>
      </c>
      <c r="N71" s="48">
        <v>70</v>
      </c>
      <c r="O71" s="53"/>
      <c r="P71" s="84">
        <v>74</v>
      </c>
      <c r="Q71" s="84">
        <v>38</v>
      </c>
    </row>
    <row r="72" spans="1:17" x14ac:dyDescent="0.2">
      <c r="A72" s="52">
        <v>6</v>
      </c>
      <c r="B72" s="52" t="s">
        <v>13</v>
      </c>
      <c r="C72" s="25">
        <f t="shared" ref="C72:C80" si="6">COUNTIF(F72:O72,"&gt;0")</f>
        <v>4</v>
      </c>
      <c r="D72" s="25">
        <f>SUM(LARGE(F72:O72,{1,2,3,4,5,6}))</f>
        <v>270</v>
      </c>
      <c r="E72" s="33">
        <f t="shared" ref="E72:E80" si="7">SUM(F72:O72)/C72</f>
        <v>67.5</v>
      </c>
      <c r="F72" s="53"/>
      <c r="G72" s="53">
        <v>0</v>
      </c>
      <c r="H72" s="53">
        <v>66</v>
      </c>
      <c r="I72" s="54">
        <v>0</v>
      </c>
      <c r="J72" s="53">
        <v>0</v>
      </c>
      <c r="K72" s="53">
        <v>68</v>
      </c>
      <c r="L72" s="53">
        <v>70</v>
      </c>
      <c r="M72" s="53">
        <v>66</v>
      </c>
      <c r="N72" s="53"/>
      <c r="O72" s="53">
        <v>0</v>
      </c>
      <c r="P72" s="84">
        <v>72</v>
      </c>
      <c r="Q72" s="84">
        <v>53</v>
      </c>
    </row>
    <row r="73" spans="1:17" x14ac:dyDescent="0.2">
      <c r="A73" s="52">
        <v>8</v>
      </c>
      <c r="B73" s="52" t="s">
        <v>117</v>
      </c>
      <c r="C73" s="25">
        <f t="shared" si="6"/>
        <v>4</v>
      </c>
      <c r="D73" s="25">
        <f>SUM(LARGE(F73:O73,{1,2,3,4,5,6}))</f>
        <v>265</v>
      </c>
      <c r="E73" s="33">
        <f t="shared" si="7"/>
        <v>66.25</v>
      </c>
      <c r="F73" s="48">
        <v>0</v>
      </c>
      <c r="G73" s="53">
        <v>0</v>
      </c>
      <c r="H73" s="53"/>
      <c r="I73" s="54">
        <v>76</v>
      </c>
      <c r="J73" s="53">
        <v>69</v>
      </c>
      <c r="K73" s="53"/>
      <c r="L73" s="53">
        <v>59</v>
      </c>
      <c r="M73" s="53">
        <v>0</v>
      </c>
      <c r="N73" s="53">
        <v>61</v>
      </c>
      <c r="O73" s="53">
        <v>0</v>
      </c>
      <c r="P73" s="84">
        <v>73</v>
      </c>
      <c r="Q73" s="84">
        <v>45</v>
      </c>
    </row>
    <row r="74" spans="1:17" x14ac:dyDescent="0.2">
      <c r="A74" s="52">
        <v>9</v>
      </c>
      <c r="B74" s="52" t="s">
        <v>47</v>
      </c>
      <c r="C74" s="25">
        <f t="shared" si="6"/>
        <v>4</v>
      </c>
      <c r="D74" s="25">
        <f>SUM(LARGE(F74:O74,{1,2,3,4,5,6}))</f>
        <v>265</v>
      </c>
      <c r="E74" s="33">
        <f t="shared" si="7"/>
        <v>66.25</v>
      </c>
      <c r="F74" s="53">
        <v>66</v>
      </c>
      <c r="G74" s="53">
        <v>0</v>
      </c>
      <c r="H74" s="53">
        <v>0</v>
      </c>
      <c r="I74" s="54"/>
      <c r="J74" s="53">
        <v>66</v>
      </c>
      <c r="K74" s="53">
        <v>66</v>
      </c>
      <c r="L74" s="53">
        <v>67</v>
      </c>
      <c r="M74" s="53">
        <v>0</v>
      </c>
      <c r="N74" s="53"/>
      <c r="O74" s="53">
        <v>0</v>
      </c>
      <c r="P74" s="84">
        <v>67</v>
      </c>
      <c r="Q74" s="84">
        <v>35</v>
      </c>
    </row>
    <row r="75" spans="1:17" x14ac:dyDescent="0.2">
      <c r="A75" s="52">
        <v>10</v>
      </c>
      <c r="B75" s="52" t="s">
        <v>97</v>
      </c>
      <c r="C75" s="25">
        <f t="shared" si="6"/>
        <v>2</v>
      </c>
      <c r="D75" s="25">
        <f>SUM(LARGE(F75:O75,{1,2,3,4,5,6}))</f>
        <v>131</v>
      </c>
      <c r="E75" s="33">
        <f t="shared" si="7"/>
        <v>65.5</v>
      </c>
      <c r="F75" s="53">
        <v>0</v>
      </c>
      <c r="G75" s="53">
        <v>71</v>
      </c>
      <c r="H75" s="53">
        <v>60</v>
      </c>
      <c r="I75" s="54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85"/>
      <c r="Q75" s="85"/>
    </row>
    <row r="76" spans="1:17" x14ac:dyDescent="0.2">
      <c r="A76" s="52">
        <v>11</v>
      </c>
      <c r="B76" s="52" t="s">
        <v>53</v>
      </c>
      <c r="C76" s="25">
        <f t="shared" si="6"/>
        <v>1</v>
      </c>
      <c r="D76" s="25">
        <f>SUM(LARGE(F76:O76,{1,2,3,4,5,6}))</f>
        <v>65</v>
      </c>
      <c r="E76" s="33">
        <f t="shared" si="7"/>
        <v>65</v>
      </c>
      <c r="F76" s="53">
        <v>0</v>
      </c>
      <c r="G76" s="53">
        <v>0</v>
      </c>
      <c r="H76" s="48">
        <v>0</v>
      </c>
      <c r="I76" s="54"/>
      <c r="J76" s="53">
        <v>0</v>
      </c>
      <c r="K76" s="48">
        <v>65</v>
      </c>
      <c r="L76" s="53"/>
      <c r="M76" s="53">
        <v>0</v>
      </c>
      <c r="N76" s="53">
        <v>0</v>
      </c>
      <c r="O76" s="53">
        <v>0</v>
      </c>
      <c r="P76" s="84">
        <v>73</v>
      </c>
      <c r="Q76" s="84">
        <v>49</v>
      </c>
    </row>
    <row r="77" spans="1:17" x14ac:dyDescent="0.2">
      <c r="A77" s="52">
        <v>12</v>
      </c>
      <c r="B77" s="52" t="s">
        <v>126</v>
      </c>
      <c r="C77" s="25">
        <f t="shared" si="6"/>
        <v>3</v>
      </c>
      <c r="D77" s="25">
        <f>SUM(LARGE(F77:O77,{1,2,3,4,5,6}))</f>
        <v>193</v>
      </c>
      <c r="E77" s="33">
        <f t="shared" si="7"/>
        <v>64.333333333333329</v>
      </c>
      <c r="F77" s="48">
        <v>0</v>
      </c>
      <c r="G77" s="53">
        <v>0</v>
      </c>
      <c r="H77" s="53">
        <v>0</v>
      </c>
      <c r="I77" s="54">
        <v>64</v>
      </c>
      <c r="J77" s="53">
        <v>0</v>
      </c>
      <c r="K77" s="48">
        <v>0</v>
      </c>
      <c r="L77" s="53">
        <v>66</v>
      </c>
      <c r="M77" s="53">
        <v>63</v>
      </c>
      <c r="N77" s="53">
        <v>0</v>
      </c>
      <c r="O77" s="53">
        <v>0</v>
      </c>
      <c r="P77" s="85"/>
      <c r="Q77" s="85"/>
    </row>
    <row r="78" spans="1:17" x14ac:dyDescent="0.2">
      <c r="A78" s="52">
        <v>13</v>
      </c>
      <c r="B78" s="52" t="s">
        <v>63</v>
      </c>
      <c r="C78" s="25">
        <f t="shared" si="6"/>
        <v>1</v>
      </c>
      <c r="D78" s="25">
        <f>SUM(LARGE(F78:O78,{1,2,3,4,5,6}))</f>
        <v>64</v>
      </c>
      <c r="E78" s="33">
        <f t="shared" si="7"/>
        <v>64</v>
      </c>
      <c r="F78" s="53">
        <v>0</v>
      </c>
      <c r="G78" s="53">
        <v>0</v>
      </c>
      <c r="H78" s="53">
        <v>0</v>
      </c>
      <c r="I78" s="54">
        <v>0</v>
      </c>
      <c r="J78" s="53">
        <v>64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85"/>
      <c r="Q78" s="85"/>
    </row>
    <row r="79" spans="1:17" x14ac:dyDescent="0.2">
      <c r="A79" s="52">
        <v>14</v>
      </c>
      <c r="B79" s="52" t="s">
        <v>102</v>
      </c>
      <c r="C79" s="25">
        <f t="shared" si="6"/>
        <v>6</v>
      </c>
      <c r="D79" s="25">
        <f>SUM(LARGE(F79:O79,{1,2,3,4,5,6}))</f>
        <v>384</v>
      </c>
      <c r="E79" s="33">
        <f t="shared" si="7"/>
        <v>64</v>
      </c>
      <c r="F79" s="53"/>
      <c r="G79" s="53">
        <v>63</v>
      </c>
      <c r="H79" s="53">
        <v>63</v>
      </c>
      <c r="I79" s="65">
        <v>63</v>
      </c>
      <c r="J79" s="53">
        <v>68</v>
      </c>
      <c r="K79" s="53"/>
      <c r="L79" s="48">
        <v>63</v>
      </c>
      <c r="M79" s="53">
        <v>64</v>
      </c>
      <c r="N79" s="53">
        <v>0</v>
      </c>
      <c r="O79" s="53">
        <v>0</v>
      </c>
      <c r="P79" s="84">
        <v>69</v>
      </c>
      <c r="Q79" s="84">
        <v>56</v>
      </c>
    </row>
    <row r="80" spans="1:17" ht="13.5" thickBot="1" x14ac:dyDescent="0.25">
      <c r="A80" s="55">
        <v>15</v>
      </c>
      <c r="B80" s="55" t="s">
        <v>101</v>
      </c>
      <c r="C80" s="56">
        <f t="shared" si="6"/>
        <v>8</v>
      </c>
      <c r="D80" s="56">
        <f>SUM(LARGE(F80:O80,{1,2,3,4,5,6}))</f>
        <v>386</v>
      </c>
      <c r="E80" s="57">
        <f t="shared" si="7"/>
        <v>63.375</v>
      </c>
      <c r="F80" s="58"/>
      <c r="G80" s="58">
        <v>61</v>
      </c>
      <c r="H80" s="58">
        <v>61</v>
      </c>
      <c r="I80" s="59">
        <v>60</v>
      </c>
      <c r="J80" s="58">
        <v>63</v>
      </c>
      <c r="K80" s="58">
        <v>62</v>
      </c>
      <c r="L80" s="58">
        <v>64</v>
      </c>
      <c r="M80" s="58">
        <v>65</v>
      </c>
      <c r="N80" s="58">
        <v>71</v>
      </c>
      <c r="O80" s="58"/>
      <c r="P80" s="86">
        <v>79</v>
      </c>
      <c r="Q80" s="86">
        <v>59</v>
      </c>
    </row>
    <row r="81" spans="1:17" ht="13.5" thickTop="1" x14ac:dyDescent="0.2">
      <c r="A81" s="60">
        <v>1</v>
      </c>
      <c r="B81" s="60" t="s">
        <v>52</v>
      </c>
      <c r="C81" s="61">
        <f>COUNTIF(F81:P81,"&gt;0")</f>
        <v>7</v>
      </c>
      <c r="D81" s="61">
        <f>SUM(LARGE(F81:P81,{1,2,3,4,5,6}))</f>
        <v>387</v>
      </c>
      <c r="E81" s="62">
        <f>SUM(F81:P81)/C81</f>
        <v>63.285714285714285</v>
      </c>
      <c r="F81" s="63">
        <v>0</v>
      </c>
      <c r="G81" s="63">
        <v>59</v>
      </c>
      <c r="H81" s="63">
        <v>58</v>
      </c>
      <c r="I81" s="67"/>
      <c r="J81" s="63">
        <v>65</v>
      </c>
      <c r="K81" s="63">
        <v>64</v>
      </c>
      <c r="L81" s="63">
        <v>56</v>
      </c>
      <c r="M81" s="63">
        <v>0</v>
      </c>
      <c r="N81" s="68">
        <v>63</v>
      </c>
      <c r="O81" s="63"/>
      <c r="P81" s="87">
        <v>78</v>
      </c>
      <c r="Q81" s="87">
        <v>34</v>
      </c>
    </row>
    <row r="82" spans="1:17" x14ac:dyDescent="0.2">
      <c r="A82" s="52">
        <v>2</v>
      </c>
      <c r="B82" s="52" t="s">
        <v>130</v>
      </c>
      <c r="C82" s="25">
        <f>COUNTIF(F82:O82,"&gt;0")</f>
        <v>2</v>
      </c>
      <c r="D82" s="25">
        <f>SUM(LARGE(F82:O82,{1,2,3,4,5,6}))</f>
        <v>126</v>
      </c>
      <c r="E82" s="33">
        <f>SUM(F82:O82)/C82</f>
        <v>63</v>
      </c>
      <c r="F82" s="53">
        <v>0</v>
      </c>
      <c r="G82" s="53">
        <v>0</v>
      </c>
      <c r="H82" s="53">
        <v>0</v>
      </c>
      <c r="I82" s="65">
        <v>0</v>
      </c>
      <c r="J82" s="53">
        <v>0</v>
      </c>
      <c r="K82" s="53">
        <v>0</v>
      </c>
      <c r="L82" s="53">
        <v>69</v>
      </c>
      <c r="M82" s="53">
        <v>57</v>
      </c>
      <c r="N82" s="53">
        <v>0</v>
      </c>
      <c r="O82" s="48">
        <v>0</v>
      </c>
      <c r="P82" s="85"/>
      <c r="Q82" s="85"/>
    </row>
    <row r="83" spans="1:17" x14ac:dyDescent="0.2">
      <c r="A83" s="52">
        <v>3</v>
      </c>
      <c r="B83" s="52" t="s">
        <v>34</v>
      </c>
      <c r="C83" s="25">
        <f>COUNTIF(F83:P83,"&gt;0")</f>
        <v>8</v>
      </c>
      <c r="D83" s="25">
        <f>SUM(LARGE(F83:P83,{1,2,3,4,5,6}))</f>
        <v>382</v>
      </c>
      <c r="E83" s="33">
        <f>SUM(F83:P83)/C83</f>
        <v>62.125</v>
      </c>
      <c r="F83" s="53">
        <v>60</v>
      </c>
      <c r="G83" s="53">
        <v>62</v>
      </c>
      <c r="H83" s="53">
        <v>64</v>
      </c>
      <c r="I83" s="65"/>
      <c r="J83" s="53">
        <v>0</v>
      </c>
      <c r="K83" s="53">
        <v>57</v>
      </c>
      <c r="L83" s="48">
        <v>58</v>
      </c>
      <c r="M83" s="53">
        <v>62</v>
      </c>
      <c r="N83" s="53">
        <v>58</v>
      </c>
      <c r="O83" s="53"/>
      <c r="P83" s="84">
        <v>76</v>
      </c>
      <c r="Q83" s="84">
        <v>46</v>
      </c>
    </row>
    <row r="84" spans="1:17" x14ac:dyDescent="0.2">
      <c r="A84" s="52">
        <v>4</v>
      </c>
      <c r="B84" s="4" t="s">
        <v>159</v>
      </c>
      <c r="C84" s="25">
        <f t="shared" ref="C84:C131" si="8">COUNTIF(F84:O84,"&gt;0")</f>
        <v>2</v>
      </c>
      <c r="D84" s="25">
        <f>SUM(LARGE(F84:O84,{1,2,3,4,5,6}))</f>
        <v>124</v>
      </c>
      <c r="E84" s="33">
        <f t="shared" ref="E84:E131" si="9">SUM(F84:O84)/C84</f>
        <v>62</v>
      </c>
      <c r="F84" s="53">
        <v>0</v>
      </c>
      <c r="G84" s="53">
        <v>0</v>
      </c>
      <c r="H84" s="53">
        <v>0</v>
      </c>
      <c r="I84" s="65">
        <v>56</v>
      </c>
      <c r="J84" s="53">
        <v>0</v>
      </c>
      <c r="K84" s="53" t="s">
        <v>112</v>
      </c>
      <c r="L84" s="53" t="s">
        <v>112</v>
      </c>
      <c r="M84" s="53" t="s">
        <v>112</v>
      </c>
      <c r="N84" s="53">
        <v>68</v>
      </c>
      <c r="O84" s="48">
        <v>0</v>
      </c>
      <c r="P84" s="85"/>
      <c r="Q84" s="85"/>
    </row>
    <row r="85" spans="1:17" x14ac:dyDescent="0.2">
      <c r="A85" s="52">
        <v>5</v>
      </c>
      <c r="B85" s="52" t="s">
        <v>75</v>
      </c>
      <c r="C85" s="25">
        <f t="shared" si="8"/>
        <v>5</v>
      </c>
      <c r="D85" s="25">
        <f>SUM(LARGE(F85:O85,{1,2,3,4,5,6}))</f>
        <v>310</v>
      </c>
      <c r="E85" s="33">
        <f t="shared" si="9"/>
        <v>62</v>
      </c>
      <c r="F85" s="53">
        <v>63</v>
      </c>
      <c r="G85" s="53">
        <v>0</v>
      </c>
      <c r="H85" s="53">
        <v>59</v>
      </c>
      <c r="I85" s="54"/>
      <c r="J85" s="53">
        <v>0</v>
      </c>
      <c r="K85" s="53">
        <v>61</v>
      </c>
      <c r="L85" s="53"/>
      <c r="M85" s="53">
        <v>61</v>
      </c>
      <c r="N85" s="53">
        <v>66</v>
      </c>
      <c r="O85" s="53">
        <v>0</v>
      </c>
      <c r="P85" s="84">
        <v>68</v>
      </c>
      <c r="Q85" s="84">
        <v>42</v>
      </c>
    </row>
    <row r="86" spans="1:17" x14ac:dyDescent="0.2">
      <c r="A86" s="52">
        <v>6</v>
      </c>
      <c r="B86" s="52" t="s">
        <v>57</v>
      </c>
      <c r="C86" s="25">
        <f t="shared" si="8"/>
        <v>3</v>
      </c>
      <c r="D86" s="25">
        <f>SUM(LARGE(F86:O86,{1,2,3,4,5,6}))</f>
        <v>181</v>
      </c>
      <c r="E86" s="33">
        <f t="shared" si="9"/>
        <v>60.333333333333336</v>
      </c>
      <c r="F86" s="53">
        <v>0</v>
      </c>
      <c r="G86" s="53">
        <v>0</v>
      </c>
      <c r="H86" s="53">
        <v>0</v>
      </c>
      <c r="I86" s="54"/>
      <c r="J86" s="53">
        <v>0</v>
      </c>
      <c r="K86" s="53">
        <v>58</v>
      </c>
      <c r="L86" s="53">
        <v>65</v>
      </c>
      <c r="M86" s="53">
        <v>58</v>
      </c>
      <c r="N86" s="53"/>
      <c r="O86" s="53">
        <v>0</v>
      </c>
      <c r="P86" s="84">
        <v>65</v>
      </c>
      <c r="Q86" s="84">
        <v>39</v>
      </c>
    </row>
    <row r="87" spans="1:17" x14ac:dyDescent="0.2">
      <c r="A87" s="52">
        <v>7</v>
      </c>
      <c r="B87" s="52" t="s">
        <v>134</v>
      </c>
      <c r="C87" s="25">
        <f t="shared" si="8"/>
        <v>2</v>
      </c>
      <c r="D87" s="25">
        <f>SUM(LARGE(F87:O87,{1,2,3,4,5,6}))</f>
        <v>118</v>
      </c>
      <c r="E87" s="33">
        <f t="shared" si="9"/>
        <v>59</v>
      </c>
      <c r="F87" s="53">
        <v>0</v>
      </c>
      <c r="G87" s="53">
        <v>0</v>
      </c>
      <c r="H87" s="53">
        <v>0</v>
      </c>
      <c r="I87" s="54">
        <v>0</v>
      </c>
      <c r="J87" s="53">
        <v>0</v>
      </c>
      <c r="K87" s="53">
        <v>0</v>
      </c>
      <c r="L87" s="53">
        <v>0</v>
      </c>
      <c r="M87" s="53">
        <v>0</v>
      </c>
      <c r="N87" s="53">
        <v>48</v>
      </c>
      <c r="O87" s="53">
        <v>70</v>
      </c>
      <c r="P87" s="85"/>
      <c r="Q87" s="85"/>
    </row>
    <row r="88" spans="1:17" x14ac:dyDescent="0.2">
      <c r="A88" s="52">
        <v>8</v>
      </c>
      <c r="B88" s="52" t="s">
        <v>83</v>
      </c>
      <c r="C88" s="25">
        <f t="shared" si="8"/>
        <v>2</v>
      </c>
      <c r="D88" s="25">
        <f>SUM(LARGE(F88:O88,{1,2,3,4,5,6}))</f>
        <v>116</v>
      </c>
      <c r="E88" s="33">
        <f t="shared" si="9"/>
        <v>58</v>
      </c>
      <c r="F88" s="53">
        <v>61</v>
      </c>
      <c r="G88" s="53">
        <v>0</v>
      </c>
      <c r="H88" s="53">
        <v>0</v>
      </c>
      <c r="I88" s="65">
        <v>0</v>
      </c>
      <c r="J88" s="53"/>
      <c r="K88" s="53">
        <v>0</v>
      </c>
      <c r="L88" s="53">
        <v>0</v>
      </c>
      <c r="M88" s="53"/>
      <c r="N88" s="53">
        <v>55</v>
      </c>
      <c r="O88" s="53">
        <v>0</v>
      </c>
      <c r="P88" s="84">
        <v>62</v>
      </c>
      <c r="Q88" s="84">
        <v>52</v>
      </c>
    </row>
    <row r="89" spans="1:17" x14ac:dyDescent="0.2">
      <c r="A89" s="52">
        <v>9</v>
      </c>
      <c r="B89" s="52" t="s">
        <v>69</v>
      </c>
      <c r="C89" s="25">
        <f t="shared" si="8"/>
        <v>5</v>
      </c>
      <c r="D89" s="25">
        <f>SUM(LARGE(F89:O89,{1,2,3,4,5,6}))</f>
        <v>289</v>
      </c>
      <c r="E89" s="33">
        <f t="shared" si="9"/>
        <v>57.8</v>
      </c>
      <c r="F89" s="53">
        <v>55</v>
      </c>
      <c r="G89" s="53">
        <v>57</v>
      </c>
      <c r="H89" s="53">
        <v>57</v>
      </c>
      <c r="I89" s="54"/>
      <c r="J89" s="53">
        <v>0</v>
      </c>
      <c r="K89" s="53">
        <v>59</v>
      </c>
      <c r="L89" s="53">
        <v>61</v>
      </c>
      <c r="M89" s="53">
        <v>0</v>
      </c>
      <c r="N89" s="53"/>
      <c r="O89" s="53">
        <v>0</v>
      </c>
      <c r="P89" s="84">
        <v>62</v>
      </c>
      <c r="Q89" s="84">
        <v>41</v>
      </c>
    </row>
    <row r="90" spans="1:17" ht="13.5" thickBot="1" x14ac:dyDescent="0.25">
      <c r="A90" s="55">
        <v>10</v>
      </c>
      <c r="B90" s="55" t="s">
        <v>127</v>
      </c>
      <c r="C90" s="56">
        <f t="shared" si="8"/>
        <v>2</v>
      </c>
      <c r="D90" s="56">
        <f>SUM(LARGE(F90:O90,{1,2,3,4,5,6}))</f>
        <v>115</v>
      </c>
      <c r="E90" s="57">
        <f t="shared" si="9"/>
        <v>57.5</v>
      </c>
      <c r="F90" s="58">
        <v>0</v>
      </c>
      <c r="G90" s="58">
        <v>0</v>
      </c>
      <c r="H90" s="58">
        <v>0</v>
      </c>
      <c r="I90" s="59">
        <v>53</v>
      </c>
      <c r="J90" s="66">
        <v>0</v>
      </c>
      <c r="K90" s="58">
        <v>0</v>
      </c>
      <c r="L90" s="58">
        <v>62</v>
      </c>
      <c r="M90" s="66">
        <v>0</v>
      </c>
      <c r="N90" s="58">
        <v>0</v>
      </c>
      <c r="O90" s="58">
        <v>0</v>
      </c>
      <c r="P90" s="89"/>
      <c r="Q90" s="89"/>
    </row>
    <row r="91" spans="1:17" ht="13.5" thickTop="1" x14ac:dyDescent="0.2">
      <c r="A91" s="60">
        <v>1</v>
      </c>
      <c r="B91" s="60" t="s">
        <v>85</v>
      </c>
      <c r="C91" s="61">
        <f t="shared" si="8"/>
        <v>3</v>
      </c>
      <c r="D91" s="61">
        <f>SUM(LARGE(F91:O91,{1,2,3,4,5,6}))</f>
        <v>172</v>
      </c>
      <c r="E91" s="62">
        <f t="shared" si="9"/>
        <v>57.333333333333336</v>
      </c>
      <c r="F91" s="63">
        <v>0</v>
      </c>
      <c r="G91" s="63">
        <v>69</v>
      </c>
      <c r="H91" s="63">
        <v>72</v>
      </c>
      <c r="I91" s="64">
        <v>31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88"/>
      <c r="Q91" s="88"/>
    </row>
    <row r="92" spans="1:17" x14ac:dyDescent="0.2">
      <c r="A92" s="52">
        <v>2</v>
      </c>
      <c r="B92" s="52" t="s">
        <v>143</v>
      </c>
      <c r="C92" s="25">
        <f t="shared" si="8"/>
        <v>1</v>
      </c>
      <c r="D92" s="25">
        <f>SUM(LARGE(F92:O92,{1,2,3,4,5,6}))</f>
        <v>57</v>
      </c>
      <c r="E92" s="33">
        <f t="shared" si="9"/>
        <v>57</v>
      </c>
      <c r="F92" s="53">
        <v>0</v>
      </c>
      <c r="G92" s="53">
        <v>0</v>
      </c>
      <c r="H92" s="48">
        <v>0</v>
      </c>
      <c r="I92" s="54">
        <v>57</v>
      </c>
      <c r="J92" s="53">
        <v>0</v>
      </c>
      <c r="K92" s="48">
        <v>0</v>
      </c>
      <c r="L92" s="53">
        <v>0</v>
      </c>
      <c r="M92" s="53">
        <v>0</v>
      </c>
      <c r="N92" s="53">
        <v>0</v>
      </c>
      <c r="O92" s="53">
        <v>0</v>
      </c>
      <c r="P92" s="85"/>
      <c r="Q92" s="85"/>
    </row>
    <row r="93" spans="1:17" x14ac:dyDescent="0.2">
      <c r="A93" s="52">
        <v>3</v>
      </c>
      <c r="B93" s="52" t="s">
        <v>113</v>
      </c>
      <c r="C93" s="25">
        <f t="shared" si="8"/>
        <v>3</v>
      </c>
      <c r="D93" s="25">
        <f>SUM(LARGE(F93:O93,{1,2,3,4,5,6}))</f>
        <v>170</v>
      </c>
      <c r="E93" s="33">
        <f t="shared" si="9"/>
        <v>56.666666666666664</v>
      </c>
      <c r="F93" s="53">
        <v>0</v>
      </c>
      <c r="G93" s="53">
        <v>54</v>
      </c>
      <c r="H93" s="53"/>
      <c r="I93" s="54">
        <v>0</v>
      </c>
      <c r="J93" s="53">
        <v>0</v>
      </c>
      <c r="K93" s="53"/>
      <c r="L93" s="53">
        <v>57</v>
      </c>
      <c r="M93" s="53">
        <v>59</v>
      </c>
      <c r="N93" s="53">
        <v>0</v>
      </c>
      <c r="O93" s="53">
        <v>0</v>
      </c>
      <c r="P93" s="84">
        <v>63</v>
      </c>
      <c r="Q93" s="84">
        <v>53</v>
      </c>
    </row>
    <row r="94" spans="1:17" x14ac:dyDescent="0.2">
      <c r="A94" s="52">
        <v>4</v>
      </c>
      <c r="B94" s="52" t="s">
        <v>92</v>
      </c>
      <c r="C94" s="25">
        <f t="shared" si="8"/>
        <v>3</v>
      </c>
      <c r="D94" s="25">
        <f>SUM(LARGE(F94:O94,{1,2,3,4,5,6}))</f>
        <v>168</v>
      </c>
      <c r="E94" s="33">
        <f t="shared" si="9"/>
        <v>56</v>
      </c>
      <c r="F94" s="53">
        <v>62</v>
      </c>
      <c r="G94" s="53">
        <v>0</v>
      </c>
      <c r="H94" s="53">
        <v>0</v>
      </c>
      <c r="I94" s="65"/>
      <c r="J94" s="53">
        <v>0</v>
      </c>
      <c r="K94" s="53">
        <v>0</v>
      </c>
      <c r="L94" s="53">
        <v>0</v>
      </c>
      <c r="M94" s="53">
        <v>47</v>
      </c>
      <c r="N94" s="48">
        <v>59</v>
      </c>
      <c r="O94" s="53"/>
      <c r="P94" s="84">
        <v>77</v>
      </c>
      <c r="Q94" s="84">
        <v>43</v>
      </c>
    </row>
    <row r="95" spans="1:17" x14ac:dyDescent="0.2">
      <c r="A95" s="52">
        <v>5</v>
      </c>
      <c r="B95" s="52" t="s">
        <v>116</v>
      </c>
      <c r="C95" s="25">
        <f t="shared" si="8"/>
        <v>2</v>
      </c>
      <c r="D95" s="25">
        <f>SUM(LARGE(F95:O95,{1,2,3,4,5,6}))</f>
        <v>112</v>
      </c>
      <c r="E95" s="33">
        <f t="shared" si="9"/>
        <v>56</v>
      </c>
      <c r="F95" s="53">
        <v>0</v>
      </c>
      <c r="G95" s="53">
        <v>0</v>
      </c>
      <c r="H95" s="53">
        <v>62</v>
      </c>
      <c r="I95" s="65">
        <v>0</v>
      </c>
      <c r="J95" s="53">
        <v>0</v>
      </c>
      <c r="K95" s="53">
        <v>0</v>
      </c>
      <c r="L95" s="53">
        <v>0</v>
      </c>
      <c r="M95" s="53">
        <v>0</v>
      </c>
      <c r="N95" s="48">
        <v>50</v>
      </c>
      <c r="O95" s="53">
        <v>0</v>
      </c>
      <c r="P95" s="85"/>
      <c r="Q95" s="85"/>
    </row>
    <row r="96" spans="1:17" x14ac:dyDescent="0.2">
      <c r="A96" s="52">
        <v>6</v>
      </c>
      <c r="B96" s="52" t="s">
        <v>31</v>
      </c>
      <c r="C96" s="25">
        <f t="shared" si="8"/>
        <v>3</v>
      </c>
      <c r="D96" s="25">
        <f>SUM(LARGE(F96:O96,{1,2,3,4,5,6}))</f>
        <v>166</v>
      </c>
      <c r="E96" s="33">
        <f t="shared" si="9"/>
        <v>55.333333333333336</v>
      </c>
      <c r="F96" s="53">
        <v>58</v>
      </c>
      <c r="G96" s="53">
        <v>0</v>
      </c>
      <c r="H96" s="53">
        <v>0</v>
      </c>
      <c r="I96" s="54"/>
      <c r="J96" s="53">
        <v>0</v>
      </c>
      <c r="K96" s="53">
        <v>53</v>
      </c>
      <c r="L96" s="53">
        <v>0</v>
      </c>
      <c r="M96" s="53">
        <v>55</v>
      </c>
      <c r="N96" s="53"/>
      <c r="O96" s="53">
        <v>0</v>
      </c>
      <c r="P96" s="84">
        <v>60</v>
      </c>
      <c r="Q96" s="84">
        <v>28</v>
      </c>
    </row>
    <row r="97" spans="1:17" x14ac:dyDescent="0.2">
      <c r="A97" s="52">
        <v>7</v>
      </c>
      <c r="B97" s="52" t="s">
        <v>28</v>
      </c>
      <c r="C97" s="25">
        <f t="shared" si="8"/>
        <v>2</v>
      </c>
      <c r="D97" s="25">
        <f>SUM(LARGE(F97:O97,{1,2,3,4,5,6}))</f>
        <v>110</v>
      </c>
      <c r="E97" s="33">
        <f t="shared" si="9"/>
        <v>55</v>
      </c>
      <c r="F97" s="53">
        <v>0</v>
      </c>
      <c r="G97" s="53">
        <v>64</v>
      </c>
      <c r="H97" s="53">
        <v>0</v>
      </c>
      <c r="I97" s="65"/>
      <c r="J97" s="53">
        <v>0</v>
      </c>
      <c r="K97" s="53">
        <v>0</v>
      </c>
      <c r="L97" s="53">
        <v>0</v>
      </c>
      <c r="M97" s="53">
        <v>46</v>
      </c>
      <c r="N97" s="48"/>
      <c r="O97" s="53">
        <v>0</v>
      </c>
      <c r="P97" s="84">
        <v>73</v>
      </c>
      <c r="Q97" s="84">
        <v>40</v>
      </c>
    </row>
    <row r="98" spans="1:17" x14ac:dyDescent="0.2">
      <c r="A98" s="52">
        <v>8</v>
      </c>
      <c r="B98" s="52" t="s">
        <v>76</v>
      </c>
      <c r="C98" s="25">
        <f t="shared" si="8"/>
        <v>1</v>
      </c>
      <c r="D98" s="25">
        <f>SUM(LARGE(F98:O98,{1,2,3,4,5,6}))</f>
        <v>55</v>
      </c>
      <c r="E98" s="33">
        <f t="shared" si="9"/>
        <v>55</v>
      </c>
      <c r="F98" s="53">
        <v>0</v>
      </c>
      <c r="G98" s="53">
        <v>0</v>
      </c>
      <c r="H98" s="53">
        <v>0</v>
      </c>
      <c r="I98" s="54">
        <v>0</v>
      </c>
      <c r="J98" s="53">
        <v>0</v>
      </c>
      <c r="K98" s="53">
        <v>0</v>
      </c>
      <c r="L98" s="53">
        <v>55</v>
      </c>
      <c r="M98" s="53">
        <v>0</v>
      </c>
      <c r="N98" s="53">
        <v>0</v>
      </c>
      <c r="O98" s="53">
        <v>0</v>
      </c>
      <c r="P98" s="85"/>
      <c r="Q98" s="85"/>
    </row>
    <row r="99" spans="1:17" x14ac:dyDescent="0.2">
      <c r="A99" s="52">
        <v>9</v>
      </c>
      <c r="B99" s="52" t="s">
        <v>91</v>
      </c>
      <c r="C99" s="25">
        <f t="shared" si="8"/>
        <v>2</v>
      </c>
      <c r="D99" s="25">
        <f>SUM(LARGE(F99:O99,{1,2,3,4,5,6}))</f>
        <v>109</v>
      </c>
      <c r="E99" s="33">
        <f t="shared" si="9"/>
        <v>54.5</v>
      </c>
      <c r="F99" s="53">
        <v>0</v>
      </c>
      <c r="G99" s="53">
        <v>0</v>
      </c>
      <c r="H99" s="48">
        <v>52</v>
      </c>
      <c r="I99" s="54">
        <v>0</v>
      </c>
      <c r="J99" s="53">
        <v>0</v>
      </c>
      <c r="K99" s="53"/>
      <c r="L99" s="53">
        <v>0</v>
      </c>
      <c r="M99" s="53">
        <v>0</v>
      </c>
      <c r="N99" s="48">
        <v>57</v>
      </c>
      <c r="O99" s="53"/>
      <c r="P99" s="84">
        <v>75</v>
      </c>
      <c r="Q99" s="84">
        <v>50</v>
      </c>
    </row>
    <row r="100" spans="1:17" x14ac:dyDescent="0.2">
      <c r="A100" s="52">
        <v>10</v>
      </c>
      <c r="B100" s="52" t="s">
        <v>25</v>
      </c>
      <c r="C100" s="25">
        <f t="shared" si="8"/>
        <v>8</v>
      </c>
      <c r="D100" s="25">
        <f>SUM(LARGE(F100:O100,{1,2,3,4,5,6}))</f>
        <v>334</v>
      </c>
      <c r="E100" s="33">
        <f t="shared" si="9"/>
        <v>54.375</v>
      </c>
      <c r="F100" s="53">
        <v>54</v>
      </c>
      <c r="G100" s="53">
        <v>56</v>
      </c>
      <c r="H100" s="53">
        <v>55</v>
      </c>
      <c r="I100" s="54"/>
      <c r="J100" s="53">
        <v>60</v>
      </c>
      <c r="K100" s="53">
        <v>55</v>
      </c>
      <c r="L100" s="53">
        <v>54</v>
      </c>
      <c r="M100" s="53">
        <v>49</v>
      </c>
      <c r="N100" s="53">
        <v>52</v>
      </c>
      <c r="O100" s="53"/>
      <c r="P100" s="84">
        <v>73</v>
      </c>
      <c r="Q100" s="84">
        <v>29</v>
      </c>
    </row>
    <row r="101" spans="1:17" ht="13.5" thickBot="1" x14ac:dyDescent="0.25">
      <c r="A101" s="55">
        <v>11</v>
      </c>
      <c r="B101" s="55" t="s">
        <v>145</v>
      </c>
      <c r="C101" s="56">
        <f t="shared" si="8"/>
        <v>1</v>
      </c>
      <c r="D101" s="56">
        <f>SUM(LARGE(F101:O101,{1,2,3,4,5,6}))</f>
        <v>54</v>
      </c>
      <c r="E101" s="57">
        <f t="shared" si="9"/>
        <v>54</v>
      </c>
      <c r="F101" s="58">
        <v>0</v>
      </c>
      <c r="G101" s="58">
        <v>0</v>
      </c>
      <c r="H101" s="58">
        <v>0</v>
      </c>
      <c r="I101" s="69">
        <v>54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89"/>
      <c r="Q101" s="89"/>
    </row>
    <row r="102" spans="1:17" ht="13.5" thickTop="1" x14ac:dyDescent="0.2">
      <c r="A102" s="52">
        <v>1</v>
      </c>
      <c r="B102" s="60" t="s">
        <v>120</v>
      </c>
      <c r="C102" s="61">
        <f t="shared" si="8"/>
        <v>1</v>
      </c>
      <c r="D102" s="61">
        <f>SUM(LARGE(F102:O102,{1,2,3,4,5,6}))</f>
        <v>54</v>
      </c>
      <c r="E102" s="62">
        <f t="shared" si="9"/>
        <v>54</v>
      </c>
      <c r="F102" s="63">
        <v>0</v>
      </c>
      <c r="G102" s="63">
        <v>0</v>
      </c>
      <c r="H102" s="63">
        <v>0</v>
      </c>
      <c r="I102" s="64"/>
      <c r="J102" s="63" t="s">
        <v>112</v>
      </c>
      <c r="K102" s="63">
        <v>0</v>
      </c>
      <c r="L102" s="63" t="s">
        <v>112</v>
      </c>
      <c r="M102" s="63"/>
      <c r="N102" s="63">
        <v>54</v>
      </c>
      <c r="O102" s="63">
        <v>0</v>
      </c>
      <c r="P102" s="87">
        <v>54</v>
      </c>
      <c r="Q102" s="87">
        <v>26</v>
      </c>
    </row>
    <row r="103" spans="1:17" x14ac:dyDescent="0.2">
      <c r="A103" s="52">
        <v>2</v>
      </c>
      <c r="B103" s="52" t="s">
        <v>22</v>
      </c>
      <c r="C103" s="25">
        <f t="shared" si="8"/>
        <v>6</v>
      </c>
      <c r="D103" s="25">
        <f>SUM(LARGE(F103:O103,{1,2,3,4,5,6}))</f>
        <v>322</v>
      </c>
      <c r="E103" s="33">
        <f t="shared" si="9"/>
        <v>53.666666666666664</v>
      </c>
      <c r="F103" s="53">
        <v>51</v>
      </c>
      <c r="G103" s="53">
        <v>58</v>
      </c>
      <c r="H103" s="53">
        <v>56</v>
      </c>
      <c r="I103" s="54"/>
      <c r="J103" s="53">
        <v>0</v>
      </c>
      <c r="K103" s="48">
        <v>54</v>
      </c>
      <c r="L103" s="53">
        <v>0</v>
      </c>
      <c r="M103" s="53">
        <v>50</v>
      </c>
      <c r="N103" s="53">
        <v>53</v>
      </c>
      <c r="O103" s="53"/>
      <c r="P103" s="84">
        <v>72</v>
      </c>
      <c r="Q103" s="84">
        <v>20</v>
      </c>
    </row>
    <row r="104" spans="1:17" x14ac:dyDescent="0.2">
      <c r="A104" s="52">
        <v>3</v>
      </c>
      <c r="B104" s="52" t="s">
        <v>109</v>
      </c>
      <c r="C104" s="25">
        <f t="shared" si="8"/>
        <v>5</v>
      </c>
      <c r="D104" s="25">
        <f>SUM(LARGE(F104:O104,{1,2,3,4,5,6}))</f>
        <v>267</v>
      </c>
      <c r="E104" s="33">
        <f t="shared" si="9"/>
        <v>53.4</v>
      </c>
      <c r="F104" s="53">
        <v>0</v>
      </c>
      <c r="G104" s="53">
        <v>53</v>
      </c>
      <c r="H104" s="53"/>
      <c r="I104" s="54">
        <v>45</v>
      </c>
      <c r="J104" s="53">
        <v>0</v>
      </c>
      <c r="K104" s="53">
        <v>60</v>
      </c>
      <c r="L104" s="53">
        <v>53</v>
      </c>
      <c r="M104" s="53">
        <v>56</v>
      </c>
      <c r="N104" s="53"/>
      <c r="O104" s="53">
        <v>0</v>
      </c>
      <c r="P104" s="84">
        <v>64</v>
      </c>
      <c r="Q104" s="84">
        <v>50</v>
      </c>
    </row>
    <row r="105" spans="1:17" x14ac:dyDescent="0.2">
      <c r="A105" s="52">
        <v>4</v>
      </c>
      <c r="B105" s="52" t="s">
        <v>121</v>
      </c>
      <c r="C105" s="25">
        <f t="shared" si="8"/>
        <v>1</v>
      </c>
      <c r="D105" s="25">
        <f>SUM(LARGE(F105:O105,{1,2,3,4,5,6}))</f>
        <v>53</v>
      </c>
      <c r="E105" s="33">
        <f t="shared" si="9"/>
        <v>53</v>
      </c>
      <c r="F105" s="53">
        <v>0</v>
      </c>
      <c r="G105" s="53">
        <v>0</v>
      </c>
      <c r="H105" s="53">
        <v>0</v>
      </c>
      <c r="I105" s="65">
        <v>0</v>
      </c>
      <c r="J105" s="53">
        <v>53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85"/>
      <c r="Q105" s="85"/>
    </row>
    <row r="106" spans="1:17" x14ac:dyDescent="0.2">
      <c r="A106" s="52">
        <v>5</v>
      </c>
      <c r="B106" s="52" t="s">
        <v>60</v>
      </c>
      <c r="C106" s="25">
        <f t="shared" si="8"/>
        <v>4</v>
      </c>
      <c r="D106" s="25">
        <f>SUM(LARGE(F106:O106,{1,2,3,4,5,6}))</f>
        <v>212</v>
      </c>
      <c r="E106" s="33">
        <f t="shared" si="9"/>
        <v>53</v>
      </c>
      <c r="F106" s="53">
        <v>0</v>
      </c>
      <c r="G106" s="53">
        <v>0</v>
      </c>
      <c r="H106" s="53">
        <v>48</v>
      </c>
      <c r="I106" s="54"/>
      <c r="J106" s="53">
        <v>61</v>
      </c>
      <c r="K106" s="53">
        <v>52</v>
      </c>
      <c r="L106" s="53">
        <v>0</v>
      </c>
      <c r="M106" s="53"/>
      <c r="N106" s="53">
        <v>51</v>
      </c>
      <c r="O106" s="53">
        <v>0</v>
      </c>
      <c r="P106" s="84">
        <v>53</v>
      </c>
      <c r="Q106" s="84">
        <v>23</v>
      </c>
    </row>
    <row r="107" spans="1:17" x14ac:dyDescent="0.2">
      <c r="A107" s="52">
        <v>6</v>
      </c>
      <c r="B107" s="52" t="s">
        <v>146</v>
      </c>
      <c r="C107" s="25">
        <f t="shared" si="8"/>
        <v>1</v>
      </c>
      <c r="D107" s="25">
        <f>SUM(LARGE(F107:O107,{1,2,3,4,5,6}))</f>
        <v>52</v>
      </c>
      <c r="E107" s="33">
        <f t="shared" si="9"/>
        <v>52</v>
      </c>
      <c r="F107" s="53">
        <v>0</v>
      </c>
      <c r="G107" s="53">
        <v>0</v>
      </c>
      <c r="H107" s="53">
        <v>0</v>
      </c>
      <c r="I107" s="65">
        <v>52</v>
      </c>
      <c r="J107" s="53">
        <v>0</v>
      </c>
      <c r="K107" s="53">
        <v>0</v>
      </c>
      <c r="L107" s="53">
        <v>0</v>
      </c>
      <c r="M107" s="53">
        <v>0</v>
      </c>
      <c r="N107" s="48">
        <v>0</v>
      </c>
      <c r="O107" s="53">
        <v>0</v>
      </c>
      <c r="P107" s="85"/>
      <c r="Q107" s="85"/>
    </row>
    <row r="108" spans="1:17" x14ac:dyDescent="0.2">
      <c r="A108" s="52">
        <v>7</v>
      </c>
      <c r="B108" s="52" t="s">
        <v>132</v>
      </c>
      <c r="C108" s="25">
        <f t="shared" si="8"/>
        <v>1</v>
      </c>
      <c r="D108" s="25">
        <f>SUM(LARGE(F108:O108,{1,2,3,4,5,6}))</f>
        <v>51</v>
      </c>
      <c r="E108" s="33">
        <f t="shared" si="9"/>
        <v>51</v>
      </c>
      <c r="F108" s="53">
        <v>0</v>
      </c>
      <c r="G108" s="53">
        <v>0</v>
      </c>
      <c r="H108" s="53">
        <v>0</v>
      </c>
      <c r="I108" s="54">
        <v>0</v>
      </c>
      <c r="J108" s="53">
        <v>0</v>
      </c>
      <c r="K108" s="53">
        <v>0</v>
      </c>
      <c r="L108" s="53">
        <v>0</v>
      </c>
      <c r="M108" s="53">
        <v>51</v>
      </c>
      <c r="N108" s="53">
        <v>0</v>
      </c>
      <c r="O108" s="53">
        <v>0</v>
      </c>
      <c r="P108" s="85"/>
      <c r="Q108" s="85"/>
    </row>
    <row r="109" spans="1:17" x14ac:dyDescent="0.2">
      <c r="A109" s="52">
        <v>8</v>
      </c>
      <c r="B109" s="52" t="s">
        <v>32</v>
      </c>
      <c r="C109" s="25">
        <f t="shared" si="8"/>
        <v>3</v>
      </c>
      <c r="D109" s="25">
        <f>SUM(LARGE(F109:O109,{1,2,3,4,5,6}))</f>
        <v>150</v>
      </c>
      <c r="E109" s="33">
        <f t="shared" si="9"/>
        <v>50</v>
      </c>
      <c r="F109" s="53">
        <v>50</v>
      </c>
      <c r="G109" s="53">
        <v>51</v>
      </c>
      <c r="H109" s="53">
        <v>0</v>
      </c>
      <c r="I109" s="65">
        <v>0</v>
      </c>
      <c r="J109" s="53">
        <v>0</v>
      </c>
      <c r="K109" s="53"/>
      <c r="L109" s="53">
        <v>0</v>
      </c>
      <c r="M109" s="53">
        <v>0</v>
      </c>
      <c r="N109" s="53">
        <v>49</v>
      </c>
      <c r="O109" s="53"/>
      <c r="P109" s="84">
        <v>71</v>
      </c>
      <c r="Q109" s="84">
        <v>43</v>
      </c>
    </row>
    <row r="110" spans="1:17" x14ac:dyDescent="0.2">
      <c r="A110" s="52">
        <v>9</v>
      </c>
      <c r="B110" s="52" t="s">
        <v>147</v>
      </c>
      <c r="C110" s="25">
        <f t="shared" si="8"/>
        <v>1</v>
      </c>
      <c r="D110" s="25">
        <f>SUM(LARGE(F110:O110,{1,2,3,4,5,6}))</f>
        <v>50</v>
      </c>
      <c r="E110" s="33">
        <f t="shared" si="9"/>
        <v>50</v>
      </c>
      <c r="F110" s="53">
        <v>0</v>
      </c>
      <c r="G110" s="53">
        <v>0</v>
      </c>
      <c r="H110" s="53">
        <v>0</v>
      </c>
      <c r="I110" s="54">
        <v>50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85"/>
      <c r="Q110" s="85"/>
    </row>
    <row r="111" spans="1:17" x14ac:dyDescent="0.2">
      <c r="A111" s="52">
        <v>10</v>
      </c>
      <c r="B111" s="52" t="s">
        <v>70</v>
      </c>
      <c r="C111" s="25">
        <f t="shared" si="8"/>
        <v>4</v>
      </c>
      <c r="D111" s="25">
        <f>SUM(LARGE(F111:O111,{1,2,3,4,5,6}))</f>
        <v>199</v>
      </c>
      <c r="E111" s="33">
        <f t="shared" si="9"/>
        <v>49.75</v>
      </c>
      <c r="F111" s="53">
        <v>48</v>
      </c>
      <c r="G111" s="53">
        <v>50</v>
      </c>
      <c r="H111" s="53">
        <v>51</v>
      </c>
      <c r="I111" s="65"/>
      <c r="J111" s="53">
        <v>0</v>
      </c>
      <c r="K111" s="53">
        <v>0</v>
      </c>
      <c r="L111" s="53">
        <v>50</v>
      </c>
      <c r="M111" s="48">
        <v>0</v>
      </c>
      <c r="N111" s="53"/>
      <c r="O111" s="53">
        <v>0</v>
      </c>
      <c r="P111" s="84">
        <v>56</v>
      </c>
      <c r="Q111" s="84">
        <v>22</v>
      </c>
    </row>
    <row r="112" spans="1:17" x14ac:dyDescent="0.2">
      <c r="A112" s="52">
        <v>11</v>
      </c>
      <c r="B112" s="52" t="s">
        <v>33</v>
      </c>
      <c r="C112" s="25">
        <f t="shared" si="8"/>
        <v>4</v>
      </c>
      <c r="D112" s="25">
        <f>SUM(LARGE(F112:O112,{1,2,3,4,5,6}))</f>
        <v>199</v>
      </c>
      <c r="E112" s="33">
        <f t="shared" si="9"/>
        <v>49.75</v>
      </c>
      <c r="F112" s="53">
        <v>0</v>
      </c>
      <c r="G112" s="53">
        <v>47</v>
      </c>
      <c r="H112" s="53">
        <v>0</v>
      </c>
      <c r="I112" s="54"/>
      <c r="J112" s="53"/>
      <c r="K112" s="48">
        <v>48</v>
      </c>
      <c r="L112" s="53">
        <v>0</v>
      </c>
      <c r="M112" s="53">
        <v>0</v>
      </c>
      <c r="N112" s="48">
        <v>39</v>
      </c>
      <c r="O112" s="53">
        <v>65</v>
      </c>
      <c r="P112" s="84">
        <v>56</v>
      </c>
      <c r="Q112" s="84">
        <v>14</v>
      </c>
    </row>
    <row r="113" spans="1:17" x14ac:dyDescent="0.2">
      <c r="A113" s="52">
        <v>12</v>
      </c>
      <c r="B113" s="52" t="s">
        <v>24</v>
      </c>
      <c r="C113" s="25">
        <f t="shared" si="8"/>
        <v>7</v>
      </c>
      <c r="D113" s="25">
        <f>SUM(LARGE(F113:O113,{1,2,3,4,5,6}))</f>
        <v>300</v>
      </c>
      <c r="E113" s="33">
        <f t="shared" si="9"/>
        <v>49.142857142857146</v>
      </c>
      <c r="F113" s="53">
        <v>52</v>
      </c>
      <c r="G113" s="53">
        <v>52</v>
      </c>
      <c r="H113" s="53">
        <v>54</v>
      </c>
      <c r="I113" s="54"/>
      <c r="J113" s="53"/>
      <c r="K113" s="53">
        <v>49</v>
      </c>
      <c r="L113" s="48">
        <v>47</v>
      </c>
      <c r="M113" s="48">
        <v>44</v>
      </c>
      <c r="N113" s="53">
        <v>46</v>
      </c>
      <c r="O113" s="53">
        <v>0</v>
      </c>
      <c r="P113" s="84">
        <v>58</v>
      </c>
      <c r="Q113" s="84">
        <v>17</v>
      </c>
    </row>
    <row r="114" spans="1:17" x14ac:dyDescent="0.2">
      <c r="A114" s="52">
        <v>13</v>
      </c>
      <c r="B114" s="52" t="s">
        <v>73</v>
      </c>
      <c r="C114" s="25">
        <f t="shared" si="8"/>
        <v>3</v>
      </c>
      <c r="D114" s="25">
        <f>SUM(LARGE(F114:O114,{1,2,3,4,5,6}))</f>
        <v>147</v>
      </c>
      <c r="E114" s="33">
        <f t="shared" si="9"/>
        <v>49</v>
      </c>
      <c r="F114" s="53">
        <v>0</v>
      </c>
      <c r="G114" s="53">
        <v>0</v>
      </c>
      <c r="H114" s="53">
        <v>0</v>
      </c>
      <c r="I114" s="54">
        <v>55</v>
      </c>
      <c r="J114" s="53">
        <v>0</v>
      </c>
      <c r="K114" s="53">
        <v>41</v>
      </c>
      <c r="L114" s="53">
        <v>51</v>
      </c>
      <c r="M114" s="53">
        <v>0</v>
      </c>
      <c r="N114" s="53">
        <v>0</v>
      </c>
      <c r="O114" s="53">
        <v>0</v>
      </c>
      <c r="P114" s="85"/>
      <c r="Q114" s="85"/>
    </row>
    <row r="115" spans="1:17" x14ac:dyDescent="0.2">
      <c r="A115" s="52">
        <v>14</v>
      </c>
      <c r="B115" s="52" t="s">
        <v>108</v>
      </c>
      <c r="C115" s="25">
        <f t="shared" si="8"/>
        <v>7</v>
      </c>
      <c r="D115" s="25">
        <f>SUM(LARGE(F115:O115,{1,2,3,4,5,6}))</f>
        <v>301</v>
      </c>
      <c r="E115" s="33">
        <f t="shared" si="9"/>
        <v>48.714285714285715</v>
      </c>
      <c r="F115" s="53">
        <v>0</v>
      </c>
      <c r="G115" s="53">
        <v>55</v>
      </c>
      <c r="H115" s="53">
        <v>47</v>
      </c>
      <c r="I115" s="65"/>
      <c r="J115" s="48">
        <v>59</v>
      </c>
      <c r="K115" s="53">
        <v>40</v>
      </c>
      <c r="L115" s="53">
        <v>48</v>
      </c>
      <c r="M115" s="53">
        <v>45</v>
      </c>
      <c r="N115" s="53">
        <v>47</v>
      </c>
      <c r="O115" s="53"/>
      <c r="P115" s="84">
        <v>67</v>
      </c>
      <c r="Q115" s="84">
        <v>33</v>
      </c>
    </row>
    <row r="116" spans="1:17" x14ac:dyDescent="0.2">
      <c r="A116" s="52">
        <v>15</v>
      </c>
      <c r="B116" s="52" t="s">
        <v>103</v>
      </c>
      <c r="C116" s="25">
        <f t="shared" si="8"/>
        <v>3</v>
      </c>
      <c r="D116" s="25">
        <f>SUM(LARGE(F116:O116,{1,2,3,4,5,6}))</f>
        <v>145</v>
      </c>
      <c r="E116" s="33">
        <f t="shared" si="9"/>
        <v>48.333333333333336</v>
      </c>
      <c r="F116" s="53">
        <v>0</v>
      </c>
      <c r="G116" s="53">
        <v>0</v>
      </c>
      <c r="H116" s="53">
        <v>0</v>
      </c>
      <c r="I116" s="65">
        <v>48</v>
      </c>
      <c r="J116" s="53">
        <v>0</v>
      </c>
      <c r="K116" s="53"/>
      <c r="L116" s="53">
        <v>49</v>
      </c>
      <c r="M116" s="53">
        <v>48</v>
      </c>
      <c r="N116" s="48"/>
      <c r="O116" s="53">
        <v>0</v>
      </c>
      <c r="P116" s="84">
        <v>56</v>
      </c>
      <c r="Q116" s="84">
        <v>37</v>
      </c>
    </row>
    <row r="117" spans="1:17" ht="13.5" thickBot="1" x14ac:dyDescent="0.25">
      <c r="A117" s="55">
        <v>16</v>
      </c>
      <c r="B117" s="55" t="s">
        <v>14</v>
      </c>
      <c r="C117" s="56">
        <f t="shared" si="8"/>
        <v>5</v>
      </c>
      <c r="D117" s="56">
        <f>SUM(LARGE(F117:O117,{1,2,3,4,5,6}))</f>
        <v>238</v>
      </c>
      <c r="E117" s="57">
        <f t="shared" si="9"/>
        <v>47.6</v>
      </c>
      <c r="F117" s="58">
        <v>49</v>
      </c>
      <c r="G117" s="58">
        <v>44</v>
      </c>
      <c r="H117" s="58">
        <v>49</v>
      </c>
      <c r="I117" s="69">
        <v>0</v>
      </c>
      <c r="J117" s="66">
        <v>0</v>
      </c>
      <c r="K117" s="58">
        <v>51</v>
      </c>
      <c r="L117" s="58"/>
      <c r="M117" s="58"/>
      <c r="N117" s="58">
        <v>45</v>
      </c>
      <c r="O117" s="58">
        <v>0</v>
      </c>
      <c r="P117" s="86">
        <v>52</v>
      </c>
      <c r="Q117" s="86">
        <v>43</v>
      </c>
    </row>
    <row r="118" spans="1:17" ht="13.5" thickTop="1" x14ac:dyDescent="0.2">
      <c r="A118" s="52">
        <v>1</v>
      </c>
      <c r="B118" s="60" t="s">
        <v>123</v>
      </c>
      <c r="C118" s="61">
        <f t="shared" si="8"/>
        <v>1</v>
      </c>
      <c r="D118" s="61">
        <f>SUM(LARGE(F118:O118,{1,2,3,4,5,6}))</f>
        <v>47</v>
      </c>
      <c r="E118" s="62">
        <f t="shared" si="9"/>
        <v>47</v>
      </c>
      <c r="F118" s="63">
        <v>0</v>
      </c>
      <c r="G118" s="63">
        <v>0</v>
      </c>
      <c r="H118" s="63">
        <v>0</v>
      </c>
      <c r="I118" s="67">
        <v>47</v>
      </c>
      <c r="J118" s="63">
        <v>0</v>
      </c>
      <c r="K118" s="63" t="s">
        <v>112</v>
      </c>
      <c r="L118" s="63">
        <v>0</v>
      </c>
      <c r="M118" s="63">
        <v>0</v>
      </c>
      <c r="N118" s="63">
        <v>0</v>
      </c>
      <c r="O118" s="63">
        <v>0</v>
      </c>
      <c r="P118" s="88"/>
      <c r="Q118" s="88"/>
    </row>
    <row r="119" spans="1:17" x14ac:dyDescent="0.2">
      <c r="A119" s="52">
        <v>2</v>
      </c>
      <c r="B119" s="52" t="s">
        <v>21</v>
      </c>
      <c r="C119" s="25">
        <f t="shared" si="8"/>
        <v>5</v>
      </c>
      <c r="D119" s="25">
        <f>SUM(LARGE(F119:O119,{1,2,3,4,5,6}))</f>
        <v>230</v>
      </c>
      <c r="E119" s="33">
        <f t="shared" si="9"/>
        <v>46</v>
      </c>
      <c r="F119" s="53">
        <v>0</v>
      </c>
      <c r="G119" s="53">
        <v>0</v>
      </c>
      <c r="H119" s="53">
        <v>0</v>
      </c>
      <c r="I119" s="65"/>
      <c r="J119" s="53">
        <v>54</v>
      </c>
      <c r="K119" s="53">
        <v>45</v>
      </c>
      <c r="L119" s="53">
        <v>45</v>
      </c>
      <c r="M119" s="48">
        <v>42</v>
      </c>
      <c r="N119" s="53">
        <v>44</v>
      </c>
      <c r="O119" s="53"/>
      <c r="P119" s="84">
        <v>68</v>
      </c>
      <c r="Q119" s="84">
        <v>15</v>
      </c>
    </row>
    <row r="120" spans="1:17" x14ac:dyDescent="0.2">
      <c r="A120" s="52">
        <v>3</v>
      </c>
      <c r="B120" s="52" t="s">
        <v>35</v>
      </c>
      <c r="C120" s="25">
        <f t="shared" si="8"/>
        <v>6</v>
      </c>
      <c r="D120" s="25">
        <f>SUM(LARGE(F120:O120,{1,2,3,4,5,6}))</f>
        <v>269</v>
      </c>
      <c r="E120" s="33">
        <f t="shared" si="9"/>
        <v>44.833333333333336</v>
      </c>
      <c r="F120" s="53">
        <v>0</v>
      </c>
      <c r="G120" s="53">
        <v>49</v>
      </c>
      <c r="H120" s="53">
        <v>43</v>
      </c>
      <c r="I120" s="54"/>
      <c r="J120" s="53"/>
      <c r="K120" s="53">
        <v>47</v>
      </c>
      <c r="L120" s="53">
        <v>46</v>
      </c>
      <c r="M120" s="53">
        <v>41</v>
      </c>
      <c r="N120" s="53">
        <v>43</v>
      </c>
      <c r="O120" s="53">
        <v>0</v>
      </c>
      <c r="P120" s="84">
        <v>57</v>
      </c>
      <c r="Q120" s="84">
        <v>11</v>
      </c>
    </row>
    <row r="121" spans="1:17" x14ac:dyDescent="0.2">
      <c r="A121" s="52">
        <v>4</v>
      </c>
      <c r="B121" s="52" t="s">
        <v>104</v>
      </c>
      <c r="C121" s="25">
        <f t="shared" si="8"/>
        <v>2</v>
      </c>
      <c r="D121" s="25">
        <f>SUM(LARGE(F121:O121,{1,2,3,4,5,6}))</f>
        <v>89</v>
      </c>
      <c r="E121" s="33">
        <f t="shared" si="9"/>
        <v>44.5</v>
      </c>
      <c r="F121" s="53">
        <v>57</v>
      </c>
      <c r="G121" s="53">
        <v>0</v>
      </c>
      <c r="H121" s="53">
        <v>0</v>
      </c>
      <c r="I121" s="65">
        <v>32</v>
      </c>
      <c r="J121" s="48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85"/>
      <c r="Q121" s="85"/>
    </row>
    <row r="122" spans="1:17" x14ac:dyDescent="0.2">
      <c r="A122" s="52">
        <v>5</v>
      </c>
      <c r="B122" s="52" t="s">
        <v>93</v>
      </c>
      <c r="C122" s="25">
        <f t="shared" si="8"/>
        <v>4</v>
      </c>
      <c r="D122" s="25">
        <f>SUM(LARGE(F122:O122,{1,2,3,4,5,6}))</f>
        <v>170</v>
      </c>
      <c r="E122" s="33">
        <f t="shared" si="9"/>
        <v>42.5</v>
      </c>
      <c r="F122" s="53">
        <v>0</v>
      </c>
      <c r="G122" s="53">
        <v>0</v>
      </c>
      <c r="H122" s="53">
        <v>46</v>
      </c>
      <c r="I122" s="65"/>
      <c r="J122" s="53"/>
      <c r="K122" s="53">
        <v>44</v>
      </c>
      <c r="L122" s="53">
        <v>0</v>
      </c>
      <c r="M122" s="53">
        <v>38</v>
      </c>
      <c r="N122" s="53">
        <v>42</v>
      </c>
      <c r="O122" s="53">
        <v>0</v>
      </c>
      <c r="P122" s="84">
        <v>55</v>
      </c>
      <c r="Q122" s="84">
        <v>19</v>
      </c>
    </row>
    <row r="123" spans="1:17" x14ac:dyDescent="0.2">
      <c r="A123" s="52">
        <v>6</v>
      </c>
      <c r="B123" s="52" t="s">
        <v>50</v>
      </c>
      <c r="C123" s="25">
        <f t="shared" si="8"/>
        <v>5</v>
      </c>
      <c r="D123" s="25">
        <f>SUM(LARGE(F123:O123,{1,2,3,4,5,6}))</f>
        <v>211</v>
      </c>
      <c r="E123" s="33">
        <f t="shared" si="9"/>
        <v>42.2</v>
      </c>
      <c r="F123" s="53">
        <v>0</v>
      </c>
      <c r="G123" s="53">
        <v>45</v>
      </c>
      <c r="H123" s="53">
        <v>0</v>
      </c>
      <c r="I123" s="65"/>
      <c r="J123" s="53">
        <v>0</v>
      </c>
      <c r="K123" s="53">
        <v>46</v>
      </c>
      <c r="L123" s="53">
        <v>44</v>
      </c>
      <c r="M123" s="53">
        <v>36</v>
      </c>
      <c r="N123" s="53">
        <v>40</v>
      </c>
      <c r="O123" s="53"/>
      <c r="P123" s="84">
        <v>66</v>
      </c>
      <c r="Q123" s="84">
        <v>16</v>
      </c>
    </row>
    <row r="124" spans="1:17" x14ac:dyDescent="0.2">
      <c r="A124" s="52">
        <v>7</v>
      </c>
      <c r="B124" s="52" t="s">
        <v>26</v>
      </c>
      <c r="C124" s="25">
        <f t="shared" si="8"/>
        <v>8</v>
      </c>
      <c r="D124" s="25">
        <f>SUM(LARGE(F124:O124,{1,2,3,4,5,6}))</f>
        <v>278</v>
      </c>
      <c r="E124" s="33">
        <f t="shared" si="9"/>
        <v>40.75</v>
      </c>
      <c r="F124" s="53">
        <v>0</v>
      </c>
      <c r="G124" s="53">
        <v>48</v>
      </c>
      <c r="H124" s="53">
        <v>44</v>
      </c>
      <c r="I124" s="54">
        <v>10</v>
      </c>
      <c r="J124" s="53">
        <v>0</v>
      </c>
      <c r="K124" s="53">
        <v>42</v>
      </c>
      <c r="L124" s="53">
        <v>43</v>
      </c>
      <c r="M124" s="53">
        <v>39</v>
      </c>
      <c r="N124" s="53">
        <v>38</v>
      </c>
      <c r="O124" s="53">
        <v>62</v>
      </c>
      <c r="P124" s="85"/>
      <c r="Q124" s="85"/>
    </row>
    <row r="125" spans="1:17" x14ac:dyDescent="0.2">
      <c r="A125" s="52">
        <v>8</v>
      </c>
      <c r="B125" s="52" t="s">
        <v>128</v>
      </c>
      <c r="C125" s="25">
        <f t="shared" si="8"/>
        <v>2</v>
      </c>
      <c r="D125" s="25">
        <f>SUM(LARGE(F125:O125,{1,2,3,4,5,6}))</f>
        <v>78</v>
      </c>
      <c r="E125" s="33">
        <f t="shared" si="9"/>
        <v>39</v>
      </c>
      <c r="F125" s="53">
        <v>0</v>
      </c>
      <c r="G125" s="53">
        <v>0</v>
      </c>
      <c r="H125" s="53">
        <v>0</v>
      </c>
      <c r="I125" s="65"/>
      <c r="J125" s="48">
        <v>0</v>
      </c>
      <c r="K125" s="53">
        <v>0</v>
      </c>
      <c r="L125" s="53" t="s">
        <v>112</v>
      </c>
      <c r="M125" s="53">
        <v>37</v>
      </c>
      <c r="N125" s="53">
        <v>41</v>
      </c>
      <c r="O125" s="53"/>
      <c r="P125" s="84">
        <v>69</v>
      </c>
      <c r="Q125" s="84">
        <v>18</v>
      </c>
    </row>
    <row r="126" spans="1:17" x14ac:dyDescent="0.2">
      <c r="A126" s="52">
        <v>9</v>
      </c>
      <c r="B126" s="52" t="s">
        <v>148</v>
      </c>
      <c r="C126" s="25">
        <f t="shared" si="8"/>
        <v>1</v>
      </c>
      <c r="D126" s="25">
        <f>SUM(LARGE(F126:O126,{1,2,3,4,5,6}))</f>
        <v>37</v>
      </c>
      <c r="E126" s="33">
        <f t="shared" si="9"/>
        <v>37</v>
      </c>
      <c r="F126" s="53">
        <v>0</v>
      </c>
      <c r="G126" s="53">
        <v>0</v>
      </c>
      <c r="H126" s="53">
        <v>0</v>
      </c>
      <c r="I126" s="54">
        <v>37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85"/>
      <c r="Q126" s="85"/>
    </row>
    <row r="127" spans="1:17" x14ac:dyDescent="0.2">
      <c r="A127" s="52">
        <v>10</v>
      </c>
      <c r="B127" s="52" t="s">
        <v>149</v>
      </c>
      <c r="C127" s="25">
        <f t="shared" si="8"/>
        <v>1</v>
      </c>
      <c r="D127" s="25">
        <f>SUM(LARGE(F127:O127,{1,2,3,4,5,6}))</f>
        <v>36</v>
      </c>
      <c r="E127" s="33">
        <f t="shared" si="9"/>
        <v>36</v>
      </c>
      <c r="F127" s="53">
        <v>0</v>
      </c>
      <c r="G127" s="53">
        <v>0</v>
      </c>
      <c r="H127" s="53">
        <v>0</v>
      </c>
      <c r="I127" s="54">
        <v>36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85"/>
      <c r="Q127" s="85"/>
    </row>
    <row r="128" spans="1:17" x14ac:dyDescent="0.2">
      <c r="A128" s="52">
        <v>11</v>
      </c>
      <c r="B128" s="52" t="s">
        <v>150</v>
      </c>
      <c r="C128" s="25">
        <f t="shared" si="8"/>
        <v>1</v>
      </c>
      <c r="D128" s="25">
        <f>SUM(LARGE(F128:O128,{1,2,3,4,5,6}))</f>
        <v>30</v>
      </c>
      <c r="E128" s="33">
        <f t="shared" si="9"/>
        <v>30</v>
      </c>
      <c r="F128" s="53">
        <v>0</v>
      </c>
      <c r="G128" s="53">
        <v>0</v>
      </c>
      <c r="H128" s="53">
        <v>0</v>
      </c>
      <c r="I128" s="54">
        <v>30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85"/>
      <c r="Q128" s="85"/>
    </row>
    <row r="129" spans="1:17" x14ac:dyDescent="0.2">
      <c r="A129" s="52">
        <v>12</v>
      </c>
      <c r="B129" s="52" t="s">
        <v>151</v>
      </c>
      <c r="C129" s="25">
        <f t="shared" si="8"/>
        <v>1</v>
      </c>
      <c r="D129" s="25">
        <f>SUM(LARGE(F129:O129,{1,2,3,4,5,6}))</f>
        <v>27</v>
      </c>
      <c r="E129" s="33">
        <f t="shared" si="9"/>
        <v>27</v>
      </c>
      <c r="F129" s="53">
        <v>0</v>
      </c>
      <c r="G129" s="53">
        <v>0</v>
      </c>
      <c r="H129" s="53">
        <v>0</v>
      </c>
      <c r="I129" s="54">
        <v>27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85"/>
      <c r="Q129" s="85"/>
    </row>
    <row r="130" spans="1:17" x14ac:dyDescent="0.2">
      <c r="A130" s="52">
        <v>13</v>
      </c>
      <c r="B130" s="52" t="s">
        <v>152</v>
      </c>
      <c r="C130" s="25">
        <f t="shared" si="8"/>
        <v>1</v>
      </c>
      <c r="D130" s="25">
        <f>SUM(LARGE(F130:O130,{1,2,3,4,5,6}))</f>
        <v>13</v>
      </c>
      <c r="E130" s="33">
        <f t="shared" si="9"/>
        <v>13</v>
      </c>
      <c r="F130" s="53">
        <v>0</v>
      </c>
      <c r="G130" s="53">
        <v>0</v>
      </c>
      <c r="H130" s="53">
        <v>0</v>
      </c>
      <c r="I130" s="54">
        <v>13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85"/>
      <c r="Q130" s="85"/>
    </row>
    <row r="131" spans="1:17" ht="13.5" thickBot="1" x14ac:dyDescent="0.25">
      <c r="A131" s="55">
        <v>14</v>
      </c>
      <c r="B131" s="55" t="s">
        <v>154</v>
      </c>
      <c r="C131" s="56">
        <f t="shared" si="8"/>
        <v>1</v>
      </c>
      <c r="D131" s="56">
        <f>SUM(LARGE(F131:O131,{1,2,3,4,5,6}))</f>
        <v>9</v>
      </c>
      <c r="E131" s="57">
        <f t="shared" si="9"/>
        <v>9</v>
      </c>
      <c r="F131" s="58">
        <v>0</v>
      </c>
      <c r="G131" s="58">
        <v>0</v>
      </c>
      <c r="H131" s="58">
        <v>0</v>
      </c>
      <c r="I131" s="59">
        <v>9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89"/>
      <c r="Q131" s="89"/>
    </row>
    <row r="132" spans="1:17" ht="13.5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106"/>
  <sheetViews>
    <sheetView showGridLines="0" zoomScaleNormal="100" workbookViewId="0">
      <selection sqref="A1:E1"/>
    </sheetView>
  </sheetViews>
  <sheetFormatPr defaultColWidth="13.5703125" defaultRowHeight="12" x14ac:dyDescent="0.2"/>
  <cols>
    <col min="1" max="1" width="4.42578125" style="122" customWidth="1"/>
    <col min="2" max="2" width="19.5703125" style="1" bestFit="1" customWidth="1"/>
    <col min="3" max="3" width="10.28515625" style="153" customWidth="1"/>
    <col min="4" max="4" width="6.140625" style="122" bestFit="1" customWidth="1"/>
    <col min="5" max="5" width="3.42578125" style="150" bestFit="1" customWidth="1"/>
    <col min="6" max="6" width="2.42578125" style="150" customWidth="1"/>
    <col min="7" max="7" width="5.42578125" style="122" bestFit="1" customWidth="1"/>
    <col min="8" max="8" width="16" style="1" bestFit="1" customWidth="1"/>
    <col min="9" max="9" width="8.85546875" style="45" customWidth="1"/>
    <col min="10" max="10" width="5.5703125" style="122" bestFit="1" customWidth="1"/>
    <col min="11" max="11" width="6.42578125" style="152" bestFit="1" customWidth="1"/>
    <col min="12" max="12" width="3.28515625" style="152" customWidth="1"/>
    <col min="13" max="13" width="3.85546875" style="1" bestFit="1" customWidth="1"/>
    <col min="14" max="14" width="15.5703125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187</v>
      </c>
      <c r="B1" s="328"/>
      <c r="C1" s="328"/>
      <c r="D1" s="328"/>
      <c r="E1" s="328"/>
      <c r="F1" s="107"/>
      <c r="G1" s="108">
        <v>3.1</v>
      </c>
      <c r="H1" s="109" t="s">
        <v>156</v>
      </c>
      <c r="I1" s="45"/>
      <c r="J1" s="107"/>
      <c r="L1" s="108"/>
    </row>
    <row r="2" spans="1:15" s="122" customFormat="1" ht="36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237" t="s">
        <v>106</v>
      </c>
      <c r="I2" s="241" t="s">
        <v>0</v>
      </c>
      <c r="J2" s="238" t="s">
        <v>1</v>
      </c>
      <c r="K2" s="118" t="s">
        <v>49</v>
      </c>
      <c r="L2" s="119"/>
      <c r="M2" s="120" t="s">
        <v>5</v>
      </c>
      <c r="N2" s="120" t="s">
        <v>155</v>
      </c>
      <c r="O2" s="121" t="s">
        <v>0</v>
      </c>
    </row>
    <row r="3" spans="1:15" ht="12.75" customHeight="1" x14ac:dyDescent="0.2">
      <c r="A3" s="123">
        <v>1</v>
      </c>
      <c r="B3" s="231" t="s">
        <v>136</v>
      </c>
      <c r="C3" s="39">
        <f t="shared" ref="C3:C34" si="0">VLOOKUP($B3,$H$2:$J$100,2,FALSE)</f>
        <v>1.3368055555555557E-2</v>
      </c>
      <c r="D3" s="125">
        <f t="shared" ref="D3:D34" si="1">VLOOKUP($B3,$H$2:$J$100,3,FALSE)</f>
        <v>100</v>
      </c>
      <c r="E3" s="126">
        <v>1</v>
      </c>
      <c r="F3" s="127"/>
      <c r="G3" s="128">
        <v>1</v>
      </c>
      <c r="H3" s="242" t="s">
        <v>136</v>
      </c>
      <c r="I3" s="39">
        <v>1.3368055555555557E-2</v>
      </c>
      <c r="J3" s="239">
        <v>100</v>
      </c>
      <c r="K3" s="130">
        <f>I3/G$1</f>
        <v>4.3122759856630824E-3</v>
      </c>
      <c r="L3" s="131"/>
      <c r="M3" s="233">
        <v>1</v>
      </c>
      <c r="N3" s="76" t="s">
        <v>164</v>
      </c>
      <c r="O3" s="77">
        <v>1.486111111111111E-2</v>
      </c>
    </row>
    <row r="4" spans="1:15" x14ac:dyDescent="0.2">
      <c r="A4" s="132">
        <v>2</v>
      </c>
      <c r="B4" s="203" t="s">
        <v>124</v>
      </c>
      <c r="C4" s="39">
        <f t="shared" si="0"/>
        <v>1.3664386574074075E-2</v>
      </c>
      <c r="D4" s="134">
        <f t="shared" si="1"/>
        <v>99</v>
      </c>
      <c r="E4" s="135">
        <v>1</v>
      </c>
      <c r="F4" s="136"/>
      <c r="G4" s="128">
        <v>2</v>
      </c>
      <c r="H4" s="242" t="s">
        <v>124</v>
      </c>
      <c r="I4" s="39">
        <v>1.3664386574074075E-2</v>
      </c>
      <c r="J4" s="239">
        <v>99</v>
      </c>
      <c r="K4" s="130">
        <f t="shared" ref="K4:K68" si="2">I4/G$1</f>
        <v>4.407866636798089E-3</v>
      </c>
      <c r="L4" s="131"/>
      <c r="M4" s="234">
        <v>2</v>
      </c>
      <c r="N4" s="76" t="s">
        <v>170</v>
      </c>
      <c r="O4" s="77">
        <v>1.5462332175925927E-2</v>
      </c>
    </row>
    <row r="5" spans="1:15" x14ac:dyDescent="0.2">
      <c r="A5" s="132">
        <v>3</v>
      </c>
      <c r="B5" s="203" t="s">
        <v>87</v>
      </c>
      <c r="C5" s="39">
        <f t="shared" si="0"/>
        <v>1.3988016782407409E-2</v>
      </c>
      <c r="D5" s="134">
        <f t="shared" si="1"/>
        <v>96</v>
      </c>
      <c r="E5" s="135">
        <v>1</v>
      </c>
      <c r="F5" s="136"/>
      <c r="G5" s="128">
        <v>3</v>
      </c>
      <c r="H5" s="242" t="s">
        <v>169</v>
      </c>
      <c r="I5" s="39">
        <v>1.3772263310185186E-2</v>
      </c>
      <c r="J5" s="239">
        <v>98</v>
      </c>
      <c r="K5" s="130">
        <f t="shared" si="2"/>
        <v>4.4426655839307052E-3</v>
      </c>
      <c r="L5" s="131"/>
      <c r="M5" s="234">
        <v>3</v>
      </c>
      <c r="N5" s="76" t="s">
        <v>174</v>
      </c>
      <c r="O5" s="77">
        <v>1.5857880208333335E-2</v>
      </c>
    </row>
    <row r="6" spans="1:15" x14ac:dyDescent="0.2">
      <c r="A6" s="132">
        <v>4</v>
      </c>
      <c r="B6" s="203" t="s">
        <v>115</v>
      </c>
      <c r="C6" s="39">
        <f t="shared" si="0"/>
        <v>1.4050925925925927E-2</v>
      </c>
      <c r="D6" s="134">
        <f t="shared" si="1"/>
        <v>95</v>
      </c>
      <c r="E6" s="135">
        <v>1</v>
      </c>
      <c r="F6" s="136"/>
      <c r="G6" s="128">
        <v>4</v>
      </c>
      <c r="H6" s="242" t="s">
        <v>168</v>
      </c>
      <c r="I6" s="39">
        <v>1.3880140046296299E-2</v>
      </c>
      <c r="J6" s="239">
        <v>97</v>
      </c>
      <c r="K6" s="130">
        <f t="shared" si="2"/>
        <v>4.4774645310633222E-3</v>
      </c>
      <c r="L6" s="131"/>
      <c r="M6" s="234">
        <v>4</v>
      </c>
      <c r="N6" s="76" t="s">
        <v>127</v>
      </c>
      <c r="O6" s="77">
        <v>1.6720894097222227E-2</v>
      </c>
    </row>
    <row r="7" spans="1:15" x14ac:dyDescent="0.2">
      <c r="A7" s="132">
        <v>5</v>
      </c>
      <c r="B7" s="203" t="s">
        <v>107</v>
      </c>
      <c r="C7" s="39">
        <f t="shared" si="0"/>
        <v>1.5282537615740742E-2</v>
      </c>
      <c r="D7" s="134">
        <f t="shared" si="1"/>
        <v>89</v>
      </c>
      <c r="E7" s="135">
        <v>1</v>
      </c>
      <c r="F7" s="136"/>
      <c r="G7" s="128">
        <v>5</v>
      </c>
      <c r="H7" s="242" t="s">
        <v>87</v>
      </c>
      <c r="I7" s="39">
        <v>1.3988016782407409E-2</v>
      </c>
      <c r="J7" s="239">
        <v>96</v>
      </c>
      <c r="K7" s="130">
        <f t="shared" si="2"/>
        <v>4.5122634781959384E-3</v>
      </c>
      <c r="L7" s="131"/>
      <c r="M7" s="234">
        <v>5</v>
      </c>
      <c r="N7" s="76" t="s">
        <v>162</v>
      </c>
      <c r="O7" s="77">
        <v>1.6756853009259262E-2</v>
      </c>
    </row>
    <row r="8" spans="1:15" x14ac:dyDescent="0.2">
      <c r="A8" s="132">
        <v>6</v>
      </c>
      <c r="B8" s="31" t="s">
        <v>81</v>
      </c>
      <c r="C8" s="39">
        <f t="shared" si="0"/>
        <v>1.5714044560185186E-2</v>
      </c>
      <c r="D8" s="128">
        <f t="shared" si="1"/>
        <v>84</v>
      </c>
      <c r="E8" s="135">
        <v>1</v>
      </c>
      <c r="F8" s="136"/>
      <c r="G8" s="128">
        <v>6</v>
      </c>
      <c r="H8" s="242" t="s">
        <v>115</v>
      </c>
      <c r="I8" s="39">
        <v>1.4050925925925927E-2</v>
      </c>
      <c r="J8" s="239">
        <v>95</v>
      </c>
      <c r="K8" s="130">
        <f t="shared" si="2"/>
        <v>4.5325567502986861E-3</v>
      </c>
      <c r="L8" s="131"/>
      <c r="M8" s="234">
        <v>6</v>
      </c>
      <c r="N8" s="76" t="s">
        <v>163</v>
      </c>
      <c r="O8" s="77">
        <v>1.6756853009259262E-2</v>
      </c>
    </row>
    <row r="9" spans="1:15" x14ac:dyDescent="0.2">
      <c r="A9" s="132">
        <v>7</v>
      </c>
      <c r="B9" s="203" t="s">
        <v>96</v>
      </c>
      <c r="C9" s="39">
        <f t="shared" si="0"/>
        <v>1.5717592592592592E-2</v>
      </c>
      <c r="D9" s="236">
        <f t="shared" si="1"/>
        <v>83</v>
      </c>
      <c r="E9" s="135">
        <v>1</v>
      </c>
      <c r="F9" s="136"/>
      <c r="G9" s="128">
        <v>7</v>
      </c>
      <c r="H9" s="242" t="s">
        <v>55</v>
      </c>
      <c r="I9" s="39">
        <v>1.4203770254629629E-2</v>
      </c>
      <c r="J9" s="239">
        <v>94</v>
      </c>
      <c r="K9" s="130">
        <f t="shared" si="2"/>
        <v>4.5818613724611709E-3</v>
      </c>
      <c r="L9" s="131"/>
      <c r="M9" s="234">
        <v>7</v>
      </c>
      <c r="N9" s="76" t="s">
        <v>148</v>
      </c>
      <c r="O9" s="77">
        <v>1.6851851851851851E-2</v>
      </c>
    </row>
    <row r="10" spans="1:15" x14ac:dyDescent="0.2">
      <c r="A10" s="137">
        <v>1</v>
      </c>
      <c r="B10" s="231" t="s">
        <v>169</v>
      </c>
      <c r="C10" s="218">
        <f t="shared" si="0"/>
        <v>1.3772263310185186E-2</v>
      </c>
      <c r="D10" s="125">
        <f t="shared" si="1"/>
        <v>98</v>
      </c>
      <c r="E10" s="145">
        <v>2</v>
      </c>
      <c r="F10" s="127"/>
      <c r="G10" s="128">
        <v>8</v>
      </c>
      <c r="H10" s="242" t="s">
        <v>122</v>
      </c>
      <c r="I10" s="39">
        <v>1.4641203703703703E-2</v>
      </c>
      <c r="J10" s="239">
        <v>93</v>
      </c>
      <c r="K10" s="130">
        <f t="shared" si="2"/>
        <v>4.7229689366786141E-3</v>
      </c>
      <c r="L10" s="131"/>
      <c r="M10" s="234">
        <v>8</v>
      </c>
      <c r="N10" s="76" t="s">
        <v>83</v>
      </c>
      <c r="O10" s="77">
        <v>1.6967592592592593E-2</v>
      </c>
    </row>
    <row r="11" spans="1:15" ht="12.75" customHeight="1" x14ac:dyDescent="0.2">
      <c r="A11" s="132">
        <v>2</v>
      </c>
      <c r="B11" s="203" t="s">
        <v>168</v>
      </c>
      <c r="C11" s="39">
        <f t="shared" si="0"/>
        <v>1.3880140046296299E-2</v>
      </c>
      <c r="D11" s="134">
        <f t="shared" si="1"/>
        <v>97</v>
      </c>
      <c r="E11" s="135">
        <v>2</v>
      </c>
      <c r="F11" s="136"/>
      <c r="G11" s="128">
        <v>9</v>
      </c>
      <c r="H11" s="242" t="s">
        <v>165</v>
      </c>
      <c r="I11" s="39">
        <v>1.4815071759259259E-2</v>
      </c>
      <c r="J11" s="239">
        <v>92</v>
      </c>
      <c r="K11" s="130">
        <f t="shared" si="2"/>
        <v>4.7790554062126641E-3</v>
      </c>
      <c r="L11" s="131"/>
      <c r="M11" s="234">
        <v>9</v>
      </c>
      <c r="N11" s="76" t="s">
        <v>92</v>
      </c>
      <c r="O11" s="77">
        <v>1.7619866898148148E-2</v>
      </c>
    </row>
    <row r="12" spans="1:15" x14ac:dyDescent="0.2">
      <c r="A12" s="132">
        <v>3</v>
      </c>
      <c r="B12" s="203" t="s">
        <v>55</v>
      </c>
      <c r="C12" s="39">
        <f t="shared" si="0"/>
        <v>1.4203770254629629E-2</v>
      </c>
      <c r="D12" s="134">
        <f t="shared" si="1"/>
        <v>94</v>
      </c>
      <c r="E12" s="135">
        <v>2</v>
      </c>
      <c r="F12" s="136"/>
      <c r="G12" s="128">
        <v>10</v>
      </c>
      <c r="H12" s="242" t="s">
        <v>164</v>
      </c>
      <c r="I12" s="39">
        <v>1.486111111111111E-2</v>
      </c>
      <c r="J12" s="239">
        <v>91</v>
      </c>
      <c r="K12" s="130">
        <f t="shared" si="2"/>
        <v>4.7939068100358419E-3</v>
      </c>
      <c r="L12" s="131"/>
      <c r="M12" s="234">
        <v>10</v>
      </c>
      <c r="N12" s="76" t="s">
        <v>101</v>
      </c>
      <c r="O12" s="77">
        <v>1.7835620370370373E-2</v>
      </c>
    </row>
    <row r="13" spans="1:15" x14ac:dyDescent="0.2">
      <c r="A13" s="132">
        <v>4</v>
      </c>
      <c r="B13" s="203" t="s">
        <v>122</v>
      </c>
      <c r="C13" s="39">
        <f t="shared" si="0"/>
        <v>1.4641203703703703E-2</v>
      </c>
      <c r="D13" s="134">
        <f t="shared" si="1"/>
        <v>93</v>
      </c>
      <c r="E13" s="135">
        <v>2</v>
      </c>
      <c r="F13" s="136"/>
      <c r="G13" s="128">
        <v>11</v>
      </c>
      <c r="H13" s="242" t="s">
        <v>54</v>
      </c>
      <c r="I13" s="39">
        <v>1.5266203703703705E-2</v>
      </c>
      <c r="J13" s="239">
        <v>90</v>
      </c>
      <c r="K13" s="130">
        <f t="shared" si="2"/>
        <v>4.9245818399044211E-3</v>
      </c>
      <c r="L13" s="131"/>
      <c r="M13" s="234">
        <v>11</v>
      </c>
      <c r="N13" s="76" t="s">
        <v>68</v>
      </c>
      <c r="O13" s="77">
        <v>1.8554798611111114E-2</v>
      </c>
    </row>
    <row r="14" spans="1:15" x14ac:dyDescent="0.2">
      <c r="A14" s="132">
        <v>5</v>
      </c>
      <c r="B14" s="203" t="s">
        <v>165</v>
      </c>
      <c r="C14" s="39">
        <f t="shared" si="0"/>
        <v>1.4815071759259259E-2</v>
      </c>
      <c r="D14" s="134">
        <f t="shared" si="1"/>
        <v>92</v>
      </c>
      <c r="E14" s="135">
        <v>2</v>
      </c>
      <c r="F14" s="136"/>
      <c r="G14" s="128">
        <v>12</v>
      </c>
      <c r="H14" s="242" t="s">
        <v>107</v>
      </c>
      <c r="I14" s="39">
        <v>1.5282537615740742E-2</v>
      </c>
      <c r="J14" s="239">
        <v>89</v>
      </c>
      <c r="K14" s="130">
        <f t="shared" si="2"/>
        <v>4.9298508437873364E-3</v>
      </c>
      <c r="L14" s="131"/>
      <c r="M14" s="234">
        <v>12</v>
      </c>
      <c r="N14" s="76" t="s">
        <v>149</v>
      </c>
      <c r="O14" s="77">
        <v>1.8807870370370371E-2</v>
      </c>
    </row>
    <row r="15" spans="1:15" x14ac:dyDescent="0.2">
      <c r="A15" s="132">
        <v>6</v>
      </c>
      <c r="B15" s="203" t="s">
        <v>54</v>
      </c>
      <c r="C15" s="39">
        <f t="shared" si="0"/>
        <v>1.5266203703703705E-2</v>
      </c>
      <c r="D15" s="134">
        <f t="shared" si="1"/>
        <v>90</v>
      </c>
      <c r="E15" s="135">
        <v>2</v>
      </c>
      <c r="F15" s="136"/>
      <c r="G15" s="128">
        <v>13</v>
      </c>
      <c r="H15" s="242" t="s">
        <v>140</v>
      </c>
      <c r="I15" s="39">
        <v>1.5426373263888888E-2</v>
      </c>
      <c r="J15" s="239">
        <v>88</v>
      </c>
      <c r="K15" s="130">
        <f t="shared" si="2"/>
        <v>4.9762494399641574E-3</v>
      </c>
      <c r="L15" s="131"/>
      <c r="M15" s="234">
        <v>13</v>
      </c>
      <c r="N15" s="76" t="s">
        <v>181</v>
      </c>
      <c r="O15" s="77">
        <v>1.8950346643518516E-2</v>
      </c>
    </row>
    <row r="16" spans="1:15" x14ac:dyDescent="0.2">
      <c r="A16" s="132">
        <v>7</v>
      </c>
      <c r="B16" s="203" t="s">
        <v>140</v>
      </c>
      <c r="C16" s="39">
        <f t="shared" si="0"/>
        <v>1.5426373263888888E-2</v>
      </c>
      <c r="D16" s="134">
        <f t="shared" si="1"/>
        <v>88</v>
      </c>
      <c r="E16" s="135">
        <v>2</v>
      </c>
      <c r="F16" s="127"/>
      <c r="G16" s="128">
        <v>14</v>
      </c>
      <c r="H16" s="242" t="s">
        <v>178</v>
      </c>
      <c r="I16" s="39">
        <v>1.5426373263888888E-2</v>
      </c>
      <c r="J16" s="239">
        <v>87</v>
      </c>
      <c r="K16" s="130">
        <f t="shared" si="2"/>
        <v>4.9762494399641574E-3</v>
      </c>
      <c r="L16" s="131"/>
      <c r="M16" s="234">
        <v>14</v>
      </c>
      <c r="N16" s="76" t="s">
        <v>182</v>
      </c>
      <c r="O16" s="77">
        <v>1.9022264467592594E-2</v>
      </c>
    </row>
    <row r="17" spans="1:15" x14ac:dyDescent="0.2">
      <c r="A17" s="132">
        <v>8</v>
      </c>
      <c r="B17" s="203" t="s">
        <v>173</v>
      </c>
      <c r="C17" s="39">
        <f t="shared" si="0"/>
        <v>1.5606167824074075E-2</v>
      </c>
      <c r="D17" s="134">
        <f t="shared" si="1"/>
        <v>85</v>
      </c>
      <c r="E17" s="135">
        <v>2</v>
      </c>
      <c r="F17" s="136"/>
      <c r="G17" s="128">
        <v>15</v>
      </c>
      <c r="H17" s="242" t="s">
        <v>170</v>
      </c>
      <c r="I17" s="39">
        <v>1.5462332175925927E-2</v>
      </c>
      <c r="J17" s="239">
        <v>86</v>
      </c>
      <c r="K17" s="130">
        <f t="shared" si="2"/>
        <v>4.9878490890083631E-3</v>
      </c>
      <c r="L17" s="131"/>
      <c r="M17" s="234">
        <v>15</v>
      </c>
      <c r="N17" s="76" t="s">
        <v>53</v>
      </c>
      <c r="O17" s="77">
        <v>1.9259259259259261E-2</v>
      </c>
    </row>
    <row r="18" spans="1:15" x14ac:dyDescent="0.2">
      <c r="A18" s="132">
        <v>9</v>
      </c>
      <c r="B18" s="1" t="s">
        <v>56</v>
      </c>
      <c r="C18" s="39">
        <f t="shared" si="0"/>
        <v>1.578596238425926E-2</v>
      </c>
      <c r="D18" s="134">
        <f t="shared" si="1"/>
        <v>82</v>
      </c>
      <c r="E18" s="135">
        <v>2</v>
      </c>
      <c r="F18" s="136"/>
      <c r="G18" s="128">
        <v>16</v>
      </c>
      <c r="H18" s="242" t="s">
        <v>173</v>
      </c>
      <c r="I18" s="39">
        <v>1.5606167824074075E-2</v>
      </c>
      <c r="J18" s="239">
        <v>85</v>
      </c>
      <c r="K18" s="130">
        <f t="shared" si="2"/>
        <v>5.034247685185185E-3</v>
      </c>
      <c r="L18" s="131"/>
      <c r="M18" s="234">
        <v>16</v>
      </c>
      <c r="N18" s="76" t="s">
        <v>59</v>
      </c>
      <c r="O18" s="77">
        <v>1.9409722222222221E-2</v>
      </c>
    </row>
    <row r="19" spans="1:15" x14ac:dyDescent="0.2">
      <c r="A19" s="132">
        <v>10</v>
      </c>
      <c r="B19" s="203" t="s">
        <v>161</v>
      </c>
      <c r="C19" s="39">
        <f t="shared" si="0"/>
        <v>1.5929798032407409E-2</v>
      </c>
      <c r="D19" s="134">
        <f t="shared" si="1"/>
        <v>78</v>
      </c>
      <c r="E19" s="142">
        <v>2</v>
      </c>
      <c r="F19" s="136"/>
      <c r="G19" s="128">
        <v>17</v>
      </c>
      <c r="H19" s="242" t="s">
        <v>81</v>
      </c>
      <c r="I19" s="39">
        <v>1.5714044560185186E-2</v>
      </c>
      <c r="J19" s="239">
        <v>84</v>
      </c>
      <c r="K19" s="130">
        <f t="shared" si="2"/>
        <v>5.0690466323178021E-3</v>
      </c>
      <c r="L19" s="131"/>
      <c r="M19" s="234">
        <v>17</v>
      </c>
      <c r="N19" s="76" t="s">
        <v>11</v>
      </c>
      <c r="O19" s="77">
        <v>1.9618055555555555E-2</v>
      </c>
    </row>
    <row r="20" spans="1:15" x14ac:dyDescent="0.2">
      <c r="A20" s="132">
        <v>11</v>
      </c>
      <c r="B20" s="1" t="s">
        <v>15</v>
      </c>
      <c r="C20" s="39">
        <f t="shared" si="0"/>
        <v>1.7974537037037035E-2</v>
      </c>
      <c r="D20" s="128">
        <f t="shared" si="1"/>
        <v>59</v>
      </c>
      <c r="E20" s="142">
        <v>2</v>
      </c>
      <c r="F20" s="143"/>
      <c r="G20" s="128">
        <v>18</v>
      </c>
      <c r="H20" s="242" t="s">
        <v>96</v>
      </c>
      <c r="I20" s="39">
        <v>1.5717592592592592E-2</v>
      </c>
      <c r="J20" s="239">
        <v>83</v>
      </c>
      <c r="K20" s="130">
        <f t="shared" si="2"/>
        <v>5.070191158900836E-3</v>
      </c>
      <c r="L20" s="131"/>
      <c r="M20" s="234">
        <v>18</v>
      </c>
      <c r="N20" s="76" t="s">
        <v>69</v>
      </c>
      <c r="O20" s="77">
        <v>1.9885278356481483E-2</v>
      </c>
    </row>
    <row r="21" spans="1:15" x14ac:dyDescent="0.2">
      <c r="A21" s="132">
        <v>12</v>
      </c>
      <c r="B21" s="203" t="s">
        <v>27</v>
      </c>
      <c r="C21" s="39">
        <f t="shared" si="0"/>
        <v>1.8770552083333333E-2</v>
      </c>
      <c r="D21" s="134">
        <f t="shared" si="1"/>
        <v>55</v>
      </c>
      <c r="E21" s="147">
        <v>2</v>
      </c>
      <c r="F21" s="144"/>
      <c r="G21" s="128">
        <v>19</v>
      </c>
      <c r="H21" s="242" t="s">
        <v>56</v>
      </c>
      <c r="I21" s="39">
        <v>1.578596238425926E-2</v>
      </c>
      <c r="J21" s="239">
        <v>82</v>
      </c>
      <c r="K21" s="130">
        <f t="shared" si="2"/>
        <v>5.0922459304062126E-3</v>
      </c>
      <c r="L21" s="131"/>
      <c r="M21" s="234">
        <v>19</v>
      </c>
      <c r="N21" s="76" t="s">
        <v>109</v>
      </c>
      <c r="O21" s="77">
        <v>2.0196759259259258E-2</v>
      </c>
    </row>
    <row r="22" spans="1:15" ht="12.75" customHeight="1" x14ac:dyDescent="0.2">
      <c r="A22" s="137">
        <v>1</v>
      </c>
      <c r="B22" s="231" t="s">
        <v>164</v>
      </c>
      <c r="C22" s="218">
        <f t="shared" si="0"/>
        <v>1.486111111111111E-2</v>
      </c>
      <c r="D22" s="125">
        <f t="shared" si="1"/>
        <v>91</v>
      </c>
      <c r="E22" s="145">
        <v>3</v>
      </c>
      <c r="F22" s="144"/>
      <c r="G22" s="128">
        <v>20</v>
      </c>
      <c r="H22" s="242" t="s">
        <v>171</v>
      </c>
      <c r="I22" s="39">
        <v>1.5821921296296296E-2</v>
      </c>
      <c r="J22" s="239">
        <v>81</v>
      </c>
      <c r="K22" s="130">
        <f t="shared" si="2"/>
        <v>5.1038455794504174E-3</v>
      </c>
      <c r="L22" s="131"/>
      <c r="M22" s="234">
        <v>20</v>
      </c>
      <c r="N22" s="76" t="s">
        <v>91</v>
      </c>
      <c r="O22" s="77">
        <v>2.0266203703703703E-2</v>
      </c>
    </row>
    <row r="23" spans="1:15" x14ac:dyDescent="0.2">
      <c r="A23" s="128">
        <v>2</v>
      </c>
      <c r="B23" s="203" t="s">
        <v>178</v>
      </c>
      <c r="C23" s="39">
        <f t="shared" si="0"/>
        <v>1.5426373263888888E-2</v>
      </c>
      <c r="D23" s="134">
        <f t="shared" si="1"/>
        <v>87</v>
      </c>
      <c r="E23" s="142">
        <v>3</v>
      </c>
      <c r="F23" s="144"/>
      <c r="G23" s="128">
        <v>21</v>
      </c>
      <c r="H23" s="242" t="s">
        <v>174</v>
      </c>
      <c r="I23" s="39">
        <v>1.5857880208333335E-2</v>
      </c>
      <c r="J23" s="239">
        <v>80</v>
      </c>
      <c r="K23" s="130">
        <f t="shared" si="2"/>
        <v>5.115445228494624E-3</v>
      </c>
      <c r="L23" s="131"/>
      <c r="M23" s="234">
        <v>21</v>
      </c>
      <c r="N23" s="76" t="s">
        <v>183</v>
      </c>
      <c r="O23" s="77">
        <v>2.0532538773148149E-2</v>
      </c>
    </row>
    <row r="24" spans="1:15" x14ac:dyDescent="0.2">
      <c r="A24" s="128">
        <v>3</v>
      </c>
      <c r="B24" s="203" t="s">
        <v>170</v>
      </c>
      <c r="C24" s="39">
        <f t="shared" si="0"/>
        <v>1.5462332175925927E-2</v>
      </c>
      <c r="D24" s="134">
        <f t="shared" si="1"/>
        <v>86</v>
      </c>
      <c r="E24" s="142">
        <v>3</v>
      </c>
      <c r="F24" s="144"/>
      <c r="G24" s="128">
        <v>22</v>
      </c>
      <c r="H24" s="242" t="s">
        <v>20</v>
      </c>
      <c r="I24" s="39">
        <v>1.5893839120370373E-2</v>
      </c>
      <c r="J24" s="239">
        <v>79</v>
      </c>
      <c r="K24" s="130">
        <f t="shared" si="2"/>
        <v>5.1270448775388297E-3</v>
      </c>
      <c r="L24" s="131"/>
      <c r="M24" s="234">
        <v>22</v>
      </c>
      <c r="N24" s="76" t="s">
        <v>151</v>
      </c>
      <c r="O24" s="77">
        <v>2.1238425925925924E-2</v>
      </c>
    </row>
    <row r="25" spans="1:15" x14ac:dyDescent="0.2">
      <c r="A25" s="128">
        <v>4</v>
      </c>
      <c r="B25" s="203" t="s">
        <v>174</v>
      </c>
      <c r="C25" s="39">
        <f t="shared" si="0"/>
        <v>1.5857880208333335E-2</v>
      </c>
      <c r="D25" s="134">
        <f t="shared" si="1"/>
        <v>80</v>
      </c>
      <c r="E25" s="142">
        <v>3</v>
      </c>
      <c r="F25" s="144"/>
      <c r="G25" s="128">
        <v>23</v>
      </c>
      <c r="H25" s="242" t="s">
        <v>161</v>
      </c>
      <c r="I25" s="39">
        <v>1.5929798032407409E-2</v>
      </c>
      <c r="J25" s="239">
        <v>78</v>
      </c>
      <c r="K25" s="130">
        <f t="shared" si="2"/>
        <v>5.1386445265830345E-3</v>
      </c>
      <c r="L25" s="131"/>
      <c r="M25" s="234">
        <v>23</v>
      </c>
      <c r="N25" s="76" t="s">
        <v>93</v>
      </c>
      <c r="O25" s="77">
        <v>2.1323634837962964E-2</v>
      </c>
    </row>
    <row r="26" spans="1:15" x14ac:dyDescent="0.2">
      <c r="A26" s="128">
        <v>5</v>
      </c>
      <c r="B26" s="203" t="s">
        <v>37</v>
      </c>
      <c r="C26" s="39">
        <f t="shared" si="0"/>
        <v>1.5972222222222224E-2</v>
      </c>
      <c r="D26" s="134">
        <f t="shared" si="1"/>
        <v>76</v>
      </c>
      <c r="E26" s="142">
        <v>3</v>
      </c>
      <c r="F26" s="144"/>
      <c r="G26" s="128">
        <v>24</v>
      </c>
      <c r="H26" s="242" t="s">
        <v>102</v>
      </c>
      <c r="I26" s="39">
        <v>1.5929798032407409E-2</v>
      </c>
      <c r="J26" s="239">
        <v>77</v>
      </c>
      <c r="K26" s="130">
        <f t="shared" si="2"/>
        <v>5.1386445265830345E-3</v>
      </c>
      <c r="L26" s="131"/>
      <c r="M26" s="234">
        <v>24</v>
      </c>
      <c r="N26" s="76" t="s">
        <v>47</v>
      </c>
      <c r="O26" s="77">
        <v>2.1395552662037038E-2</v>
      </c>
    </row>
    <row r="27" spans="1:15" x14ac:dyDescent="0.2">
      <c r="A27" s="132">
        <v>6</v>
      </c>
      <c r="B27" s="203" t="s">
        <v>166</v>
      </c>
      <c r="C27" s="39">
        <f t="shared" si="0"/>
        <v>1.6030092592592592E-2</v>
      </c>
      <c r="D27" s="134">
        <f t="shared" si="1"/>
        <v>75</v>
      </c>
      <c r="E27" s="142">
        <v>3</v>
      </c>
      <c r="F27" s="144"/>
      <c r="G27" s="128">
        <v>25</v>
      </c>
      <c r="H27" s="242" t="s">
        <v>37</v>
      </c>
      <c r="I27" s="39">
        <v>1.5972222222222224E-2</v>
      </c>
      <c r="J27" s="239">
        <v>76</v>
      </c>
      <c r="K27" s="130">
        <f t="shared" si="2"/>
        <v>5.1523297491039436E-3</v>
      </c>
      <c r="L27" s="131"/>
      <c r="M27" s="234">
        <v>25</v>
      </c>
      <c r="N27" s="76" t="s">
        <v>184</v>
      </c>
      <c r="O27" s="77">
        <v>2.1435185185185186E-2</v>
      </c>
    </row>
    <row r="28" spans="1:15" x14ac:dyDescent="0.2">
      <c r="A28" s="128">
        <v>7</v>
      </c>
      <c r="B28" s="31" t="s">
        <v>51</v>
      </c>
      <c r="C28" s="39">
        <f t="shared" si="0"/>
        <v>1.6145551504629631E-2</v>
      </c>
      <c r="D28" s="128">
        <f t="shared" si="1"/>
        <v>74</v>
      </c>
      <c r="E28" s="142">
        <v>3</v>
      </c>
      <c r="F28" s="144"/>
      <c r="G28" s="128">
        <v>26</v>
      </c>
      <c r="H28" s="242" t="s">
        <v>166</v>
      </c>
      <c r="I28" s="39">
        <v>1.6030092592592592E-2</v>
      </c>
      <c r="J28" s="239">
        <v>75</v>
      </c>
      <c r="K28" s="130">
        <f t="shared" si="2"/>
        <v>5.1709976105137395E-3</v>
      </c>
      <c r="L28" s="131"/>
      <c r="M28" s="234">
        <v>26</v>
      </c>
      <c r="N28" s="76" t="s">
        <v>70</v>
      </c>
      <c r="O28" s="77">
        <v>2.179398148148148E-2</v>
      </c>
    </row>
    <row r="29" spans="1:15" x14ac:dyDescent="0.2">
      <c r="A29" s="128">
        <v>7</v>
      </c>
      <c r="B29" s="203" t="s">
        <v>62</v>
      </c>
      <c r="C29" s="39">
        <f t="shared" si="0"/>
        <v>1.6505140625000001E-2</v>
      </c>
      <c r="D29" s="134">
        <f t="shared" si="1"/>
        <v>72</v>
      </c>
      <c r="E29" s="142">
        <v>3</v>
      </c>
      <c r="F29" s="144"/>
      <c r="G29" s="128">
        <v>27</v>
      </c>
      <c r="H29" s="242" t="s">
        <v>51</v>
      </c>
      <c r="I29" s="39">
        <v>1.6145551504629631E-2</v>
      </c>
      <c r="J29" s="239">
        <v>74</v>
      </c>
      <c r="K29" s="130">
        <f t="shared" si="2"/>
        <v>5.2082424208482678E-3</v>
      </c>
      <c r="L29" s="131"/>
      <c r="M29" s="234">
        <v>27</v>
      </c>
      <c r="N29" s="76" t="s">
        <v>24</v>
      </c>
      <c r="O29" s="77">
        <v>2.2268518518518521E-2</v>
      </c>
    </row>
    <row r="30" spans="1:15" x14ac:dyDescent="0.2">
      <c r="A30" s="128">
        <v>8</v>
      </c>
      <c r="B30" s="203" t="s">
        <v>58</v>
      </c>
      <c r="C30" s="39">
        <f t="shared" si="0"/>
        <v>1.7044524305555558E-2</v>
      </c>
      <c r="D30" s="134">
        <f t="shared" si="1"/>
        <v>65</v>
      </c>
      <c r="E30" s="142">
        <v>3</v>
      </c>
      <c r="F30" s="144"/>
      <c r="G30" s="128">
        <v>28</v>
      </c>
      <c r="H30" s="242" t="s">
        <v>119</v>
      </c>
      <c r="I30" s="39">
        <v>1.6481481481481482E-2</v>
      </c>
      <c r="J30" s="239">
        <v>73</v>
      </c>
      <c r="K30" s="130">
        <f t="shared" si="2"/>
        <v>5.3166069295101552E-3</v>
      </c>
      <c r="L30" s="131"/>
      <c r="M30" s="234">
        <v>28</v>
      </c>
      <c r="N30" s="76" t="s">
        <v>50</v>
      </c>
      <c r="O30" s="77">
        <v>2.3252314814814812E-2</v>
      </c>
    </row>
    <row r="31" spans="1:15" x14ac:dyDescent="0.2">
      <c r="A31" s="132">
        <v>9</v>
      </c>
      <c r="B31" s="203" t="s">
        <v>18</v>
      </c>
      <c r="C31" s="39">
        <f t="shared" si="0"/>
        <v>1.726851851851852E-2</v>
      </c>
      <c r="D31" s="134">
        <f t="shared" si="1"/>
        <v>64</v>
      </c>
      <c r="E31" s="142">
        <v>3</v>
      </c>
      <c r="F31" s="143"/>
      <c r="G31" s="128">
        <v>29</v>
      </c>
      <c r="H31" s="242" t="s">
        <v>62</v>
      </c>
      <c r="I31" s="39">
        <v>1.6505140625000001E-2</v>
      </c>
      <c r="J31" s="239">
        <v>72</v>
      </c>
      <c r="K31" s="130">
        <f t="shared" si="2"/>
        <v>5.324238911290323E-3</v>
      </c>
      <c r="L31" s="131"/>
      <c r="M31" s="234">
        <v>29</v>
      </c>
      <c r="N31" s="76" t="s">
        <v>186</v>
      </c>
      <c r="O31" s="77">
        <v>2.3738425925925923E-2</v>
      </c>
    </row>
    <row r="32" spans="1:15" x14ac:dyDescent="0.2">
      <c r="A32" s="128">
        <v>10</v>
      </c>
      <c r="B32" s="203" t="s">
        <v>86</v>
      </c>
      <c r="C32" s="39">
        <f t="shared" si="0"/>
        <v>1.736815451388889E-2</v>
      </c>
      <c r="D32" s="134">
        <f t="shared" si="1"/>
        <v>63</v>
      </c>
      <c r="E32" s="142">
        <v>3</v>
      </c>
      <c r="F32" s="144"/>
      <c r="G32" s="128">
        <v>30</v>
      </c>
      <c r="H32" s="242" t="s">
        <v>127</v>
      </c>
      <c r="I32" s="39">
        <v>1.6720894097222227E-2</v>
      </c>
      <c r="J32" s="239">
        <v>71</v>
      </c>
      <c r="K32" s="130">
        <f t="shared" si="2"/>
        <v>5.3938368055555571E-3</v>
      </c>
      <c r="L32" s="131"/>
      <c r="M32" s="234">
        <v>30</v>
      </c>
      <c r="N32" s="76" t="s">
        <v>128</v>
      </c>
      <c r="O32" s="77">
        <v>2.3865740740740743E-2</v>
      </c>
    </row>
    <row r="33" spans="1:15" ht="12.75" customHeight="1" x14ac:dyDescent="0.2">
      <c r="A33" s="138">
        <v>11</v>
      </c>
      <c r="B33" s="232" t="s">
        <v>179</v>
      </c>
      <c r="C33" s="154">
        <f t="shared" si="0"/>
        <v>1.772774363425926E-2</v>
      </c>
      <c r="D33" s="140">
        <f t="shared" si="1"/>
        <v>61</v>
      </c>
      <c r="E33" s="147">
        <v>3</v>
      </c>
      <c r="F33" s="144"/>
      <c r="G33" s="128">
        <v>31</v>
      </c>
      <c r="H33" s="242" t="s">
        <v>162</v>
      </c>
      <c r="I33" s="39">
        <v>1.6756853009259262E-2</v>
      </c>
      <c r="J33" s="239">
        <v>70</v>
      </c>
      <c r="K33" s="130">
        <f t="shared" si="2"/>
        <v>5.4054364545997619E-3</v>
      </c>
      <c r="L33" s="131"/>
      <c r="M33" s="234">
        <v>31</v>
      </c>
      <c r="N33" s="76" t="s">
        <v>33</v>
      </c>
      <c r="O33" s="77">
        <v>2.4699074074074078E-2</v>
      </c>
    </row>
    <row r="34" spans="1:15" ht="12.75" customHeight="1" x14ac:dyDescent="0.2">
      <c r="A34" s="137">
        <v>1</v>
      </c>
      <c r="B34" s="231" t="s">
        <v>20</v>
      </c>
      <c r="C34" s="218">
        <f t="shared" si="0"/>
        <v>1.5893839120370373E-2</v>
      </c>
      <c r="D34" s="125">
        <f t="shared" si="1"/>
        <v>79</v>
      </c>
      <c r="E34" s="135">
        <v>4</v>
      </c>
      <c r="F34" s="144"/>
      <c r="G34" s="128">
        <v>32</v>
      </c>
      <c r="H34" s="242" t="s">
        <v>163</v>
      </c>
      <c r="I34" s="39">
        <v>1.6756853009259262E-2</v>
      </c>
      <c r="J34" s="239">
        <v>69</v>
      </c>
      <c r="K34" s="130">
        <f t="shared" si="2"/>
        <v>5.4054364545997619E-3</v>
      </c>
      <c r="L34" s="131"/>
      <c r="M34" s="234">
        <v>32</v>
      </c>
      <c r="N34" s="76" t="s">
        <v>25</v>
      </c>
      <c r="O34" s="77">
        <v>2.6203703703703705E-2</v>
      </c>
    </row>
    <row r="35" spans="1:15" ht="12.75" customHeight="1" x14ac:dyDescent="0.2">
      <c r="A35" s="128">
        <v>2</v>
      </c>
      <c r="B35" s="203" t="s">
        <v>119</v>
      </c>
      <c r="C35" s="39">
        <f t="shared" ref="C35:C66" si="3">VLOOKUP($B35,$H$2:$J$100,2,FALSE)</f>
        <v>1.6481481481481482E-2</v>
      </c>
      <c r="D35" s="134">
        <f t="shared" ref="D35:D66" si="4">VLOOKUP($B35,$H$2:$J$100,3,FALSE)</f>
        <v>73</v>
      </c>
      <c r="E35" s="135">
        <v>4</v>
      </c>
      <c r="F35" s="144"/>
      <c r="G35" s="128">
        <v>33</v>
      </c>
      <c r="H35" s="242" t="s">
        <v>148</v>
      </c>
      <c r="I35" s="39">
        <v>1.6851851851851851E-2</v>
      </c>
      <c r="J35" s="239">
        <v>68</v>
      </c>
      <c r="K35" s="130">
        <f t="shared" si="2"/>
        <v>5.4360812425328546E-3</v>
      </c>
      <c r="L35" s="131"/>
      <c r="M35" s="234">
        <v>33</v>
      </c>
      <c r="N35" s="76" t="s">
        <v>34</v>
      </c>
      <c r="O35" s="77">
        <v>2.6203703703703705E-2</v>
      </c>
    </row>
    <row r="36" spans="1:15" ht="12.75" customHeight="1" x14ac:dyDescent="0.2">
      <c r="A36" s="128">
        <v>3</v>
      </c>
      <c r="B36" s="203" t="s">
        <v>83</v>
      </c>
      <c r="C36" s="39">
        <f t="shared" si="3"/>
        <v>1.6967592592592593E-2</v>
      </c>
      <c r="D36" s="134">
        <f t="shared" si="4"/>
        <v>67</v>
      </c>
      <c r="E36" s="135">
        <v>4</v>
      </c>
      <c r="F36" s="144"/>
      <c r="G36" s="128">
        <v>34</v>
      </c>
      <c r="H36" s="242" t="s">
        <v>83</v>
      </c>
      <c r="I36" s="39">
        <v>1.6967592592592593E-2</v>
      </c>
      <c r="J36" s="239">
        <v>67</v>
      </c>
      <c r="K36" s="130">
        <f t="shared" si="2"/>
        <v>5.4734169653524491E-3</v>
      </c>
      <c r="L36" s="131"/>
      <c r="M36" s="234">
        <v>34</v>
      </c>
      <c r="N36" s="76" t="s">
        <v>26</v>
      </c>
      <c r="O36" s="77">
        <v>2.7546296296296294E-2</v>
      </c>
    </row>
    <row r="37" spans="1:15" ht="12.75" customHeight="1" x14ac:dyDescent="0.2">
      <c r="A37" s="128">
        <v>4</v>
      </c>
      <c r="B37" s="203" t="s">
        <v>141</v>
      </c>
      <c r="C37" s="39">
        <f t="shared" si="3"/>
        <v>1.700856539351852E-2</v>
      </c>
      <c r="D37" s="134">
        <f t="shared" si="4"/>
        <v>66</v>
      </c>
      <c r="E37" s="135">
        <v>4</v>
      </c>
      <c r="F37" s="144"/>
      <c r="G37" s="128">
        <v>35</v>
      </c>
      <c r="H37" s="242" t="s">
        <v>141</v>
      </c>
      <c r="I37" s="39">
        <v>1.700856539351852E-2</v>
      </c>
      <c r="J37" s="239">
        <v>66</v>
      </c>
      <c r="K37" s="130">
        <f t="shared" si="2"/>
        <v>5.4866339979092E-3</v>
      </c>
      <c r="L37" s="131"/>
      <c r="M37" s="235">
        <v>35</v>
      </c>
      <c r="N37" s="81" t="s">
        <v>154</v>
      </c>
      <c r="O37" s="165">
        <v>4.2179803819444445E-2</v>
      </c>
    </row>
    <row r="38" spans="1:15" ht="12.75" customHeight="1" x14ac:dyDescent="0.2">
      <c r="A38" s="128">
        <v>5</v>
      </c>
      <c r="B38" s="203" t="s">
        <v>101</v>
      </c>
      <c r="C38" s="39">
        <f t="shared" si="3"/>
        <v>1.7835620370370373E-2</v>
      </c>
      <c r="D38" s="134">
        <f t="shared" si="4"/>
        <v>60</v>
      </c>
      <c r="E38" s="135">
        <v>4</v>
      </c>
      <c r="F38" s="144"/>
      <c r="G38" s="128">
        <v>36</v>
      </c>
      <c r="H38" s="242" t="s">
        <v>58</v>
      </c>
      <c r="I38" s="39">
        <v>1.7044524305555558E-2</v>
      </c>
      <c r="J38" s="239">
        <v>65</v>
      </c>
      <c r="K38" s="130">
        <f t="shared" si="2"/>
        <v>5.4982336469534057E-3</v>
      </c>
      <c r="L38" s="131"/>
      <c r="M38" s="104"/>
      <c r="N38" s="104"/>
      <c r="O38" s="105"/>
    </row>
    <row r="39" spans="1:15" ht="12.75" customHeight="1" x14ac:dyDescent="0.2">
      <c r="A39" s="128">
        <v>6</v>
      </c>
      <c r="B39" s="203" t="s">
        <v>180</v>
      </c>
      <c r="C39" s="39">
        <f t="shared" si="3"/>
        <v>1.8339045138888888E-2</v>
      </c>
      <c r="D39" s="134">
        <f t="shared" si="4"/>
        <v>58</v>
      </c>
      <c r="E39" s="135">
        <v>4</v>
      </c>
      <c r="F39" s="144"/>
      <c r="G39" s="128">
        <v>37</v>
      </c>
      <c r="H39" s="242" t="s">
        <v>18</v>
      </c>
      <c r="I39" s="39">
        <v>1.726851851851852E-2</v>
      </c>
      <c r="J39" s="239">
        <v>64</v>
      </c>
      <c r="K39" s="130">
        <f t="shared" si="2"/>
        <v>5.5704898446833932E-3</v>
      </c>
      <c r="L39" s="131"/>
      <c r="M39" s="104"/>
      <c r="N39" s="106"/>
      <c r="O39" s="105"/>
    </row>
    <row r="40" spans="1:15" ht="12.75" customHeight="1" x14ac:dyDescent="0.2">
      <c r="A40" s="128">
        <v>7</v>
      </c>
      <c r="B40" s="31" t="s">
        <v>125</v>
      </c>
      <c r="C40" s="39">
        <f t="shared" si="3"/>
        <v>1.848288078703704E-2</v>
      </c>
      <c r="D40" s="134">
        <f t="shared" si="4"/>
        <v>57</v>
      </c>
      <c r="E40" s="135">
        <v>4</v>
      </c>
      <c r="F40" s="144"/>
      <c r="G40" s="128">
        <v>38</v>
      </c>
      <c r="H40" s="242" t="s">
        <v>86</v>
      </c>
      <c r="I40" s="39">
        <v>1.736815451388889E-2</v>
      </c>
      <c r="J40" s="239">
        <v>63</v>
      </c>
      <c r="K40" s="130">
        <f t="shared" si="2"/>
        <v>5.6026304883512543E-3</v>
      </c>
      <c r="L40" s="131"/>
      <c r="M40" s="104"/>
      <c r="N40" s="104"/>
      <c r="O40" s="105"/>
    </row>
    <row r="41" spans="1:15" ht="12.75" customHeight="1" x14ac:dyDescent="0.2">
      <c r="A41" s="128">
        <v>8</v>
      </c>
      <c r="B41" s="203" t="s">
        <v>68</v>
      </c>
      <c r="C41" s="39">
        <f t="shared" si="3"/>
        <v>1.8554798611111114E-2</v>
      </c>
      <c r="D41" s="134">
        <f t="shared" si="4"/>
        <v>56</v>
      </c>
      <c r="E41" s="135">
        <v>4</v>
      </c>
      <c r="F41" s="144"/>
      <c r="G41" s="128">
        <v>39</v>
      </c>
      <c r="H41" s="242" t="s">
        <v>92</v>
      </c>
      <c r="I41" s="39">
        <v>1.7619866898148148E-2</v>
      </c>
      <c r="J41" s="239">
        <v>62</v>
      </c>
      <c r="K41" s="130">
        <f t="shared" si="2"/>
        <v>5.6838280316606924E-3</v>
      </c>
      <c r="L41" s="131"/>
      <c r="M41" s="104"/>
      <c r="N41" s="104"/>
      <c r="O41" s="105"/>
    </row>
    <row r="42" spans="1:15" ht="12.75" customHeight="1" x14ac:dyDescent="0.2">
      <c r="A42" s="128">
        <v>9</v>
      </c>
      <c r="B42" s="203" t="s">
        <v>11</v>
      </c>
      <c r="C42" s="39">
        <f t="shared" si="3"/>
        <v>1.9618055555555555E-2</v>
      </c>
      <c r="D42" s="134">
        <f t="shared" si="4"/>
        <v>47</v>
      </c>
      <c r="E42" s="135">
        <v>4</v>
      </c>
      <c r="F42" s="143"/>
      <c r="G42" s="128">
        <v>40</v>
      </c>
      <c r="H42" s="242" t="s">
        <v>179</v>
      </c>
      <c r="I42" s="39">
        <v>1.772774363425926E-2</v>
      </c>
      <c r="J42" s="239">
        <v>61</v>
      </c>
      <c r="K42" s="130">
        <f t="shared" si="2"/>
        <v>5.7186269787933095E-3</v>
      </c>
      <c r="L42" s="131"/>
      <c r="M42" s="104"/>
      <c r="O42" s="105"/>
    </row>
    <row r="43" spans="1:15" ht="12.75" customHeight="1" x14ac:dyDescent="0.2">
      <c r="A43" s="132">
        <v>10</v>
      </c>
      <c r="B43" s="203" t="s">
        <v>12</v>
      </c>
      <c r="C43" s="39">
        <f t="shared" si="3"/>
        <v>1.9733796296296298E-2</v>
      </c>
      <c r="D43" s="134">
        <f t="shared" si="4"/>
        <v>45</v>
      </c>
      <c r="E43" s="135">
        <v>4</v>
      </c>
      <c r="F43" s="144"/>
      <c r="G43" s="128">
        <v>41</v>
      </c>
      <c r="H43" s="242" t="s">
        <v>101</v>
      </c>
      <c r="I43" s="39">
        <v>1.7835620370370373E-2</v>
      </c>
      <c r="J43" s="239">
        <v>60</v>
      </c>
      <c r="K43" s="130">
        <f t="shared" si="2"/>
        <v>5.7534259259259266E-3</v>
      </c>
      <c r="L43" s="131"/>
      <c r="M43" s="104"/>
      <c r="N43" s="106"/>
      <c r="O43" s="105"/>
    </row>
    <row r="44" spans="1:15" ht="12.75" customHeight="1" x14ac:dyDescent="0.2">
      <c r="A44" s="128">
        <v>1</v>
      </c>
      <c r="B44" s="231" t="s">
        <v>171</v>
      </c>
      <c r="C44" s="218">
        <f t="shared" si="3"/>
        <v>1.5821921296296296E-2</v>
      </c>
      <c r="D44" s="125">
        <f t="shared" si="4"/>
        <v>81</v>
      </c>
      <c r="E44" s="145">
        <v>5</v>
      </c>
      <c r="F44" s="144"/>
      <c r="G44" s="128">
        <v>42</v>
      </c>
      <c r="H44" s="242" t="s">
        <v>15</v>
      </c>
      <c r="I44" s="39">
        <v>1.7974537037037035E-2</v>
      </c>
      <c r="J44" s="239">
        <v>59</v>
      </c>
      <c r="K44" s="130">
        <f t="shared" si="2"/>
        <v>5.7982377538829148E-3</v>
      </c>
      <c r="L44" s="131"/>
      <c r="M44" s="104"/>
      <c r="N44" s="106"/>
      <c r="O44" s="105"/>
    </row>
    <row r="45" spans="1:15" ht="12.75" customHeight="1" x14ac:dyDescent="0.2">
      <c r="A45" s="128">
        <v>2</v>
      </c>
      <c r="B45" s="203" t="s">
        <v>102</v>
      </c>
      <c r="C45" s="39">
        <f t="shared" si="3"/>
        <v>1.5929798032407409E-2</v>
      </c>
      <c r="D45" s="134">
        <f t="shared" si="4"/>
        <v>77</v>
      </c>
      <c r="E45" s="135">
        <v>5</v>
      </c>
      <c r="F45" s="144"/>
      <c r="G45" s="128">
        <v>43</v>
      </c>
      <c r="H45" s="242" t="s">
        <v>180</v>
      </c>
      <c r="I45" s="39">
        <v>1.8339045138888888E-2</v>
      </c>
      <c r="J45" s="239">
        <v>58</v>
      </c>
      <c r="K45" s="130">
        <f t="shared" si="2"/>
        <v>5.9158210125448028E-3</v>
      </c>
      <c r="L45" s="131"/>
      <c r="M45" s="31"/>
      <c r="N45" s="40"/>
      <c r="O45" s="45"/>
    </row>
    <row r="46" spans="1:15" ht="12.75" customHeight="1" x14ac:dyDescent="0.2">
      <c r="A46" s="128">
        <v>3</v>
      </c>
      <c r="B46" s="203" t="s">
        <v>162</v>
      </c>
      <c r="C46" s="39">
        <f t="shared" si="3"/>
        <v>1.6756853009259262E-2</v>
      </c>
      <c r="D46" s="134">
        <f t="shared" si="4"/>
        <v>70</v>
      </c>
      <c r="E46" s="135">
        <v>5</v>
      </c>
      <c r="F46" s="144"/>
      <c r="G46" s="128">
        <v>44</v>
      </c>
      <c r="H46" s="242" t="s">
        <v>125</v>
      </c>
      <c r="I46" s="39">
        <v>1.848288078703704E-2</v>
      </c>
      <c r="J46" s="239">
        <v>57</v>
      </c>
      <c r="K46" s="130">
        <f t="shared" si="2"/>
        <v>5.9622196087216256E-3</v>
      </c>
      <c r="L46" s="131"/>
      <c r="M46" s="31"/>
      <c r="N46" s="40"/>
      <c r="O46" s="45"/>
    </row>
    <row r="47" spans="1:15" ht="13.5" customHeight="1" x14ac:dyDescent="0.2">
      <c r="A47" s="128">
        <v>4</v>
      </c>
      <c r="B47" s="203" t="s">
        <v>181</v>
      </c>
      <c r="C47" s="39">
        <f t="shared" si="3"/>
        <v>1.8950346643518516E-2</v>
      </c>
      <c r="D47" s="134">
        <f t="shared" si="4"/>
        <v>52</v>
      </c>
      <c r="E47" s="135">
        <v>5</v>
      </c>
      <c r="F47" s="144"/>
      <c r="G47" s="128">
        <v>45</v>
      </c>
      <c r="H47" s="242" t="s">
        <v>68</v>
      </c>
      <c r="I47" s="39">
        <v>1.8554798611111114E-2</v>
      </c>
      <c r="J47" s="239">
        <v>56</v>
      </c>
      <c r="K47" s="130">
        <f t="shared" si="2"/>
        <v>5.9854189068100369E-3</v>
      </c>
      <c r="L47" s="131"/>
      <c r="M47" s="31"/>
      <c r="N47" s="40"/>
      <c r="O47" s="45"/>
    </row>
    <row r="48" spans="1:15" ht="12.75" customHeight="1" x14ac:dyDescent="0.2">
      <c r="A48" s="128">
        <v>5</v>
      </c>
      <c r="B48" s="203" t="s">
        <v>53</v>
      </c>
      <c r="C48" s="39">
        <f t="shared" si="3"/>
        <v>1.9259259259259261E-2</v>
      </c>
      <c r="D48" s="134">
        <f t="shared" si="4"/>
        <v>49</v>
      </c>
      <c r="E48" s="135">
        <v>5</v>
      </c>
      <c r="F48" s="144"/>
      <c r="G48" s="128">
        <v>46</v>
      </c>
      <c r="H48" s="242" t="s">
        <v>27</v>
      </c>
      <c r="I48" s="39">
        <v>1.8770552083333333E-2</v>
      </c>
      <c r="J48" s="239">
        <v>55</v>
      </c>
      <c r="K48" s="130">
        <f t="shared" si="2"/>
        <v>6.0550168010752685E-3</v>
      </c>
      <c r="L48" s="131"/>
      <c r="M48" s="31"/>
      <c r="N48" s="31"/>
      <c r="O48" s="45"/>
    </row>
    <row r="49" spans="1:15" ht="12.75" customHeight="1" x14ac:dyDescent="0.2">
      <c r="A49" s="128">
        <v>6</v>
      </c>
      <c r="B49" s="203" t="s">
        <v>59</v>
      </c>
      <c r="C49" s="39">
        <f t="shared" si="3"/>
        <v>1.9409722222222221E-2</v>
      </c>
      <c r="D49" s="134">
        <f t="shared" si="4"/>
        <v>48</v>
      </c>
      <c r="E49" s="135">
        <v>5</v>
      </c>
      <c r="F49" s="143"/>
      <c r="G49" s="128">
        <v>47</v>
      </c>
      <c r="H49" s="242" t="s">
        <v>123</v>
      </c>
      <c r="I49" s="39">
        <v>1.8806510995370371E-2</v>
      </c>
      <c r="J49" s="239">
        <v>54</v>
      </c>
      <c r="K49" s="130">
        <f t="shared" si="2"/>
        <v>6.0666164501194742E-3</v>
      </c>
      <c r="L49" s="131"/>
      <c r="M49" s="31"/>
      <c r="N49" s="31"/>
      <c r="O49" s="46"/>
    </row>
    <row r="50" spans="1:15" ht="12.75" customHeight="1" x14ac:dyDescent="0.2">
      <c r="A50" s="128">
        <v>7</v>
      </c>
      <c r="B50" s="203" t="s">
        <v>47</v>
      </c>
      <c r="C50" s="39">
        <f t="shared" si="3"/>
        <v>2.1395552662037038E-2</v>
      </c>
      <c r="D50" s="134">
        <f t="shared" si="4"/>
        <v>37</v>
      </c>
      <c r="E50" s="135">
        <v>5</v>
      </c>
      <c r="F50" s="148"/>
      <c r="G50" s="128">
        <v>48</v>
      </c>
      <c r="H50" s="242" t="s">
        <v>149</v>
      </c>
      <c r="I50" s="39">
        <v>1.8807870370370371E-2</v>
      </c>
      <c r="J50" s="239">
        <v>53</v>
      </c>
      <c r="K50" s="130">
        <f t="shared" si="2"/>
        <v>6.0670549581839902E-3</v>
      </c>
      <c r="L50" s="131"/>
      <c r="M50" s="31"/>
      <c r="N50" s="40"/>
      <c r="O50" s="45"/>
    </row>
    <row r="51" spans="1:15" ht="12.75" customHeight="1" x14ac:dyDescent="0.2">
      <c r="A51" s="137">
        <v>1</v>
      </c>
      <c r="B51" s="231" t="s">
        <v>127</v>
      </c>
      <c r="C51" s="218">
        <f t="shared" si="3"/>
        <v>1.6720894097222227E-2</v>
      </c>
      <c r="D51" s="125">
        <f t="shared" si="4"/>
        <v>71</v>
      </c>
      <c r="E51" s="145">
        <v>6</v>
      </c>
      <c r="F51" s="148"/>
      <c r="G51" s="128">
        <v>49</v>
      </c>
      <c r="H51" s="242" t="s">
        <v>181</v>
      </c>
      <c r="I51" s="39">
        <v>1.8950346643518516E-2</v>
      </c>
      <c r="J51" s="239">
        <v>52</v>
      </c>
      <c r="K51" s="130">
        <f t="shared" si="2"/>
        <v>6.1130150462962952E-3</v>
      </c>
      <c r="L51" s="131"/>
      <c r="M51" s="31"/>
      <c r="N51" s="40"/>
      <c r="O51" s="45"/>
    </row>
    <row r="52" spans="1:15" ht="12.75" customHeight="1" x14ac:dyDescent="0.2">
      <c r="A52" s="128">
        <v>2</v>
      </c>
      <c r="B52" s="203" t="s">
        <v>163</v>
      </c>
      <c r="C52" s="39">
        <f t="shared" si="3"/>
        <v>1.6756853009259262E-2</v>
      </c>
      <c r="D52" s="134">
        <f t="shared" si="4"/>
        <v>69</v>
      </c>
      <c r="E52" s="135">
        <v>6</v>
      </c>
      <c r="F52" s="148"/>
      <c r="G52" s="128">
        <v>50</v>
      </c>
      <c r="H52" s="242" t="s">
        <v>182</v>
      </c>
      <c r="I52" s="39">
        <v>1.9022264467592594E-2</v>
      </c>
      <c r="J52" s="239">
        <v>51</v>
      </c>
      <c r="K52" s="130">
        <f t="shared" si="2"/>
        <v>6.1362143443847075E-3</v>
      </c>
      <c r="L52" s="131"/>
      <c r="M52" s="31"/>
      <c r="N52" s="40"/>
      <c r="O52" s="45"/>
    </row>
    <row r="53" spans="1:15" ht="12.75" customHeight="1" x14ac:dyDescent="0.2">
      <c r="A53" s="128">
        <v>3</v>
      </c>
      <c r="B53" s="203" t="s">
        <v>92</v>
      </c>
      <c r="C53" s="39">
        <f t="shared" si="3"/>
        <v>1.7619866898148148E-2</v>
      </c>
      <c r="D53" s="134">
        <f t="shared" si="4"/>
        <v>62</v>
      </c>
      <c r="E53" s="135">
        <v>6</v>
      </c>
      <c r="F53" s="149"/>
      <c r="G53" s="128">
        <v>51</v>
      </c>
      <c r="H53" s="242" t="s">
        <v>103</v>
      </c>
      <c r="I53" s="39">
        <v>1.9155092592592592E-2</v>
      </c>
      <c r="J53" s="239">
        <v>50</v>
      </c>
      <c r="K53" s="130">
        <f t="shared" si="2"/>
        <v>6.1790621266427717E-3</v>
      </c>
      <c r="L53" s="131"/>
      <c r="M53" s="31"/>
      <c r="N53" s="40"/>
      <c r="O53" s="46"/>
    </row>
    <row r="54" spans="1:15" ht="12.75" customHeight="1" x14ac:dyDescent="0.2">
      <c r="A54" s="128">
        <v>4</v>
      </c>
      <c r="B54" s="203" t="s">
        <v>182</v>
      </c>
      <c r="C54" s="39">
        <f t="shared" si="3"/>
        <v>1.9022264467592594E-2</v>
      </c>
      <c r="D54" s="134">
        <f t="shared" si="4"/>
        <v>51</v>
      </c>
      <c r="E54" s="135">
        <v>6</v>
      </c>
      <c r="F54" s="149"/>
      <c r="G54" s="128">
        <v>52</v>
      </c>
      <c r="H54" s="242" t="s">
        <v>53</v>
      </c>
      <c r="I54" s="39">
        <v>1.9259259259259261E-2</v>
      </c>
      <c r="J54" s="239">
        <v>49</v>
      </c>
      <c r="K54" s="130">
        <f t="shared" si="2"/>
        <v>6.2126642771804068E-3</v>
      </c>
      <c r="L54" s="131"/>
      <c r="M54" s="31"/>
      <c r="N54" s="40"/>
      <c r="O54" s="45"/>
    </row>
    <row r="55" spans="1:15" ht="12.75" customHeight="1" x14ac:dyDescent="0.2">
      <c r="A55" s="128">
        <v>5</v>
      </c>
      <c r="B55" s="203" t="s">
        <v>69</v>
      </c>
      <c r="C55" s="39">
        <f t="shared" si="3"/>
        <v>1.9885278356481483E-2</v>
      </c>
      <c r="D55" s="134">
        <f t="shared" si="4"/>
        <v>44</v>
      </c>
      <c r="E55" s="135">
        <v>6</v>
      </c>
      <c r="F55" s="149"/>
      <c r="G55" s="128">
        <v>53</v>
      </c>
      <c r="H55" s="242" t="s">
        <v>59</v>
      </c>
      <c r="I55" s="39">
        <v>1.9409722222222221E-2</v>
      </c>
      <c r="J55" s="239">
        <v>48</v>
      </c>
      <c r="K55" s="130">
        <f t="shared" si="2"/>
        <v>6.2612007168458775E-3</v>
      </c>
      <c r="L55" s="131"/>
      <c r="M55" s="31"/>
      <c r="N55" s="40"/>
      <c r="O55" s="45"/>
    </row>
    <row r="56" spans="1:15" x14ac:dyDescent="0.2">
      <c r="A56" s="128">
        <v>6</v>
      </c>
      <c r="B56" s="203" t="s">
        <v>143</v>
      </c>
      <c r="C56" s="39">
        <f t="shared" si="3"/>
        <v>2.0568497685185184E-2</v>
      </c>
      <c r="D56" s="134">
        <f t="shared" si="4"/>
        <v>40</v>
      </c>
      <c r="E56" s="135">
        <v>6</v>
      </c>
      <c r="G56" s="128">
        <v>54</v>
      </c>
      <c r="H56" s="242" t="s">
        <v>11</v>
      </c>
      <c r="I56" s="39">
        <v>1.9618055555555555E-2</v>
      </c>
      <c r="J56" s="239">
        <v>47</v>
      </c>
      <c r="K56" s="130">
        <f t="shared" si="2"/>
        <v>6.3284050179211468E-3</v>
      </c>
      <c r="L56" s="131"/>
      <c r="M56" s="31"/>
      <c r="N56" s="31"/>
      <c r="O56" s="45"/>
    </row>
    <row r="57" spans="1:15" x14ac:dyDescent="0.2">
      <c r="A57" s="128">
        <v>7</v>
      </c>
      <c r="B57" s="203" t="s">
        <v>25</v>
      </c>
      <c r="C57" s="39">
        <f t="shared" si="3"/>
        <v>2.6203703703703705E-2</v>
      </c>
      <c r="D57" s="134">
        <f t="shared" si="4"/>
        <v>26</v>
      </c>
      <c r="E57" s="135">
        <v>6</v>
      </c>
      <c r="G57" s="128">
        <v>55</v>
      </c>
      <c r="H57" s="242" t="s">
        <v>116</v>
      </c>
      <c r="I57" s="39">
        <v>1.9669524884259264E-2</v>
      </c>
      <c r="J57" s="239">
        <v>46</v>
      </c>
      <c r="K57" s="130">
        <f t="shared" si="2"/>
        <v>6.3450080271804073E-3</v>
      </c>
      <c r="L57" s="131"/>
      <c r="M57" s="31"/>
      <c r="N57" s="31"/>
      <c r="O57" s="45"/>
    </row>
    <row r="58" spans="1:15" ht="12" customHeight="1" x14ac:dyDescent="0.2">
      <c r="A58" s="128">
        <v>8</v>
      </c>
      <c r="B58" s="203" t="s">
        <v>34</v>
      </c>
      <c r="C58" s="39">
        <f t="shared" si="3"/>
        <v>2.6203703703703705E-2</v>
      </c>
      <c r="D58" s="134">
        <f t="shared" si="4"/>
        <v>25</v>
      </c>
      <c r="E58" s="135">
        <v>6</v>
      </c>
      <c r="G58" s="128">
        <v>56</v>
      </c>
      <c r="H58" s="242" t="s">
        <v>12</v>
      </c>
      <c r="I58" s="39">
        <v>1.9733796296296298E-2</v>
      </c>
      <c r="J58" s="239">
        <v>45</v>
      </c>
      <c r="K58" s="130">
        <f t="shared" si="2"/>
        <v>6.3657407407407413E-3</v>
      </c>
      <c r="L58" s="131"/>
      <c r="M58" s="31"/>
      <c r="N58" s="40"/>
      <c r="O58" s="45"/>
    </row>
    <row r="59" spans="1:15" x14ac:dyDescent="0.2">
      <c r="A59" s="137">
        <v>1</v>
      </c>
      <c r="B59" s="231" t="s">
        <v>148</v>
      </c>
      <c r="C59" s="218">
        <f t="shared" si="3"/>
        <v>1.6851851851851851E-2</v>
      </c>
      <c r="D59" s="125">
        <f t="shared" si="4"/>
        <v>68</v>
      </c>
      <c r="E59" s="145">
        <v>7</v>
      </c>
      <c r="G59" s="128">
        <v>57</v>
      </c>
      <c r="H59" s="242" t="s">
        <v>69</v>
      </c>
      <c r="I59" s="39">
        <v>1.9885278356481483E-2</v>
      </c>
      <c r="J59" s="239">
        <v>44</v>
      </c>
      <c r="K59" s="130">
        <f t="shared" si="2"/>
        <v>6.4146059214456397E-3</v>
      </c>
      <c r="L59" s="131"/>
      <c r="M59" s="31"/>
      <c r="N59" s="40"/>
      <c r="O59" s="45"/>
    </row>
    <row r="60" spans="1:15" x14ac:dyDescent="0.2">
      <c r="A60" s="128">
        <v>2</v>
      </c>
      <c r="B60" s="203" t="s">
        <v>123</v>
      </c>
      <c r="C60" s="39">
        <f t="shared" si="3"/>
        <v>1.8806510995370371E-2</v>
      </c>
      <c r="D60" s="134">
        <f t="shared" si="4"/>
        <v>54</v>
      </c>
      <c r="E60" s="135">
        <v>7</v>
      </c>
      <c r="G60" s="128">
        <v>58</v>
      </c>
      <c r="H60" s="242" t="s">
        <v>109</v>
      </c>
      <c r="I60" s="39">
        <v>2.0196759259259258E-2</v>
      </c>
      <c r="J60" s="239">
        <v>43</v>
      </c>
      <c r="K60" s="130">
        <f t="shared" si="2"/>
        <v>6.5150836320191155E-3</v>
      </c>
      <c r="L60" s="131"/>
      <c r="M60" s="31"/>
      <c r="N60" s="31"/>
      <c r="O60" s="45"/>
    </row>
    <row r="61" spans="1:15" ht="12" customHeight="1" x14ac:dyDescent="0.2">
      <c r="A61" s="128">
        <v>3</v>
      </c>
      <c r="B61" s="203" t="s">
        <v>149</v>
      </c>
      <c r="C61" s="39">
        <f t="shared" si="3"/>
        <v>1.8807870370370371E-2</v>
      </c>
      <c r="D61" s="134">
        <f t="shared" si="4"/>
        <v>53</v>
      </c>
      <c r="E61" s="135">
        <v>7</v>
      </c>
      <c r="G61" s="128">
        <v>59</v>
      </c>
      <c r="H61" s="242" t="s">
        <v>91</v>
      </c>
      <c r="I61" s="39">
        <v>2.0266203703703703E-2</v>
      </c>
      <c r="J61" s="239">
        <v>42</v>
      </c>
      <c r="K61" s="130">
        <f t="shared" si="2"/>
        <v>6.5374850657108716E-3</v>
      </c>
      <c r="L61" s="131"/>
      <c r="M61" s="31"/>
      <c r="N61" s="31"/>
      <c r="O61" s="45"/>
    </row>
    <row r="62" spans="1:15" ht="12" customHeight="1" x14ac:dyDescent="0.2">
      <c r="A62" s="128">
        <v>4</v>
      </c>
      <c r="B62" s="203" t="s">
        <v>103</v>
      </c>
      <c r="C62" s="39">
        <f t="shared" si="3"/>
        <v>1.9155092592592592E-2</v>
      </c>
      <c r="D62" s="134">
        <f t="shared" si="4"/>
        <v>50</v>
      </c>
      <c r="E62" s="135">
        <v>7</v>
      </c>
      <c r="G62" s="128">
        <v>60</v>
      </c>
      <c r="H62" s="242" t="s">
        <v>183</v>
      </c>
      <c r="I62" s="39">
        <v>2.0532538773148149E-2</v>
      </c>
      <c r="J62" s="239">
        <v>41</v>
      </c>
      <c r="K62" s="130">
        <f t="shared" si="2"/>
        <v>6.6233996042413378E-3</v>
      </c>
      <c r="L62" s="131"/>
      <c r="M62" s="31"/>
      <c r="N62" s="31"/>
      <c r="O62" s="45"/>
    </row>
    <row r="63" spans="1:15" x14ac:dyDescent="0.2">
      <c r="A63" s="128">
        <v>5</v>
      </c>
      <c r="B63" s="203" t="s">
        <v>116</v>
      </c>
      <c r="C63" s="39">
        <f t="shared" si="3"/>
        <v>1.9669524884259264E-2</v>
      </c>
      <c r="D63" s="134">
        <f t="shared" si="4"/>
        <v>46</v>
      </c>
      <c r="E63" s="135">
        <v>7</v>
      </c>
      <c r="G63" s="128">
        <v>61</v>
      </c>
      <c r="H63" s="242" t="s">
        <v>143</v>
      </c>
      <c r="I63" s="39">
        <v>2.0568497685185184E-2</v>
      </c>
      <c r="J63" s="239">
        <v>40</v>
      </c>
      <c r="K63" s="130">
        <f t="shared" si="2"/>
        <v>6.6349992532855435E-3</v>
      </c>
      <c r="L63" s="131"/>
      <c r="M63" s="31"/>
      <c r="N63" s="31"/>
      <c r="O63" s="45"/>
    </row>
    <row r="64" spans="1:15" ht="12" customHeight="1" x14ac:dyDescent="0.2">
      <c r="A64" s="128">
        <v>6</v>
      </c>
      <c r="B64" s="203" t="s">
        <v>109</v>
      </c>
      <c r="C64" s="39">
        <f t="shared" si="3"/>
        <v>2.0196759259259258E-2</v>
      </c>
      <c r="D64" s="134">
        <f t="shared" si="4"/>
        <v>43</v>
      </c>
      <c r="E64" s="135">
        <v>7</v>
      </c>
      <c r="G64" s="128">
        <v>62</v>
      </c>
      <c r="H64" s="242" t="s">
        <v>151</v>
      </c>
      <c r="I64" s="39">
        <v>2.1238425925925924E-2</v>
      </c>
      <c r="J64" s="239">
        <v>39</v>
      </c>
      <c r="K64" s="130">
        <f t="shared" si="2"/>
        <v>6.8511051373954593E-3</v>
      </c>
      <c r="L64" s="131"/>
      <c r="M64" s="31"/>
      <c r="N64" s="40"/>
      <c r="O64" s="45"/>
    </row>
    <row r="65" spans="1:15" x14ac:dyDescent="0.2">
      <c r="A65" s="128">
        <v>7</v>
      </c>
      <c r="B65" s="203" t="s">
        <v>91</v>
      </c>
      <c r="C65" s="39">
        <f t="shared" si="3"/>
        <v>2.0266203703703703E-2</v>
      </c>
      <c r="D65" s="134">
        <f t="shared" si="4"/>
        <v>42</v>
      </c>
      <c r="E65" s="135">
        <v>7</v>
      </c>
      <c r="G65" s="128">
        <v>63</v>
      </c>
      <c r="H65" s="242" t="s">
        <v>93</v>
      </c>
      <c r="I65" s="39">
        <v>2.1323634837962964E-2</v>
      </c>
      <c r="J65" s="239">
        <v>38</v>
      </c>
      <c r="K65" s="130">
        <f t="shared" si="2"/>
        <v>6.8785918832138596E-3</v>
      </c>
      <c r="L65" s="131"/>
      <c r="M65" s="31"/>
      <c r="N65" s="31"/>
      <c r="O65" s="45"/>
    </row>
    <row r="66" spans="1:15" x14ac:dyDescent="0.2">
      <c r="A66" s="128">
        <v>8</v>
      </c>
      <c r="B66" s="203" t="s">
        <v>73</v>
      </c>
      <c r="C66" s="39">
        <f t="shared" si="3"/>
        <v>2.2042813078703705E-2</v>
      </c>
      <c r="D66" s="134">
        <f t="shared" si="4"/>
        <v>33</v>
      </c>
      <c r="E66" s="135">
        <v>7</v>
      </c>
      <c r="G66" s="128">
        <v>64</v>
      </c>
      <c r="H66" s="242" t="s">
        <v>47</v>
      </c>
      <c r="I66" s="39">
        <v>2.1395552662037038E-2</v>
      </c>
      <c r="J66" s="239">
        <v>37</v>
      </c>
      <c r="K66" s="130">
        <f t="shared" si="2"/>
        <v>6.9017911813022701E-3</v>
      </c>
    </row>
    <row r="67" spans="1:15" ht="12.75" x14ac:dyDescent="0.2">
      <c r="A67" s="290">
        <v>1</v>
      </c>
      <c r="B67" s="260" t="s">
        <v>183</v>
      </c>
      <c r="C67" s="218">
        <f t="shared" ref="C67:C80" si="5">VLOOKUP($B67,$H$2:$J$100,2,FALSE)</f>
        <v>2.0532538773148149E-2</v>
      </c>
      <c r="D67" s="281">
        <f t="shared" ref="D67:D80" si="6">VLOOKUP($B67,$H$2:$J$100,3,FALSE)</f>
        <v>41</v>
      </c>
      <c r="E67" s="296">
        <v>8</v>
      </c>
      <c r="G67" s="128">
        <v>65</v>
      </c>
      <c r="H67" s="242" t="s">
        <v>184</v>
      </c>
      <c r="I67" s="39">
        <v>2.1435185185185186E-2</v>
      </c>
      <c r="J67" s="239">
        <v>36</v>
      </c>
      <c r="K67" s="130">
        <f t="shared" si="2"/>
        <v>6.9145758661887692E-3</v>
      </c>
    </row>
    <row r="68" spans="1:15" x14ac:dyDescent="0.2">
      <c r="A68" s="283">
        <v>2</v>
      </c>
      <c r="B68" s="306" t="s">
        <v>151</v>
      </c>
      <c r="C68" s="256">
        <f t="shared" si="5"/>
        <v>2.1238425925925924E-2</v>
      </c>
      <c r="D68" s="288">
        <f t="shared" si="6"/>
        <v>39</v>
      </c>
      <c r="E68" s="289">
        <v>8</v>
      </c>
      <c r="G68" s="128">
        <v>66</v>
      </c>
      <c r="H68" s="242" t="s">
        <v>185</v>
      </c>
      <c r="I68" s="39">
        <v>2.1683223958333338E-2</v>
      </c>
      <c r="J68" s="239">
        <v>35</v>
      </c>
      <c r="K68" s="130">
        <f t="shared" si="2"/>
        <v>6.9945883736559156E-3</v>
      </c>
    </row>
    <row r="69" spans="1:15" x14ac:dyDescent="0.2">
      <c r="A69" s="128">
        <v>3</v>
      </c>
      <c r="B69" s="203" t="s">
        <v>70</v>
      </c>
      <c r="C69" s="39">
        <f t="shared" si="5"/>
        <v>2.179398148148148E-2</v>
      </c>
      <c r="D69" s="134">
        <f t="shared" si="6"/>
        <v>34</v>
      </c>
      <c r="E69" s="135">
        <v>8</v>
      </c>
      <c r="G69" s="128">
        <v>67</v>
      </c>
      <c r="H69" s="242" t="s">
        <v>70</v>
      </c>
      <c r="I69" s="39">
        <v>2.179398148148148E-2</v>
      </c>
      <c r="J69" s="239">
        <v>34</v>
      </c>
      <c r="K69" s="130">
        <f t="shared" ref="K69:K80" si="7">I69/G$1</f>
        <v>7.0303166069295093E-3</v>
      </c>
    </row>
    <row r="70" spans="1:15" x14ac:dyDescent="0.2">
      <c r="A70" s="128">
        <v>4</v>
      </c>
      <c r="B70" s="203" t="s">
        <v>24</v>
      </c>
      <c r="C70" s="39">
        <f t="shared" si="5"/>
        <v>2.2268518518518521E-2</v>
      </c>
      <c r="D70" s="134">
        <f t="shared" si="6"/>
        <v>32</v>
      </c>
      <c r="E70" s="135">
        <v>8</v>
      </c>
      <c r="G70" s="128">
        <v>68</v>
      </c>
      <c r="H70" s="242" t="s">
        <v>73</v>
      </c>
      <c r="I70" s="39">
        <v>2.2042813078703705E-2</v>
      </c>
      <c r="J70" s="239">
        <v>33</v>
      </c>
      <c r="K70" s="130">
        <f t="shared" si="7"/>
        <v>7.110584864097969E-3</v>
      </c>
    </row>
    <row r="71" spans="1:15" x14ac:dyDescent="0.2">
      <c r="A71" s="128">
        <v>5</v>
      </c>
      <c r="B71" s="203" t="s">
        <v>186</v>
      </c>
      <c r="C71" s="39">
        <f t="shared" si="5"/>
        <v>2.3738425925925923E-2</v>
      </c>
      <c r="D71" s="134">
        <f t="shared" si="6"/>
        <v>30</v>
      </c>
      <c r="E71" s="135">
        <v>8</v>
      </c>
      <c r="G71" s="128">
        <v>69</v>
      </c>
      <c r="H71" s="242" t="s">
        <v>24</v>
      </c>
      <c r="I71" s="39">
        <v>2.2268518518518521E-2</v>
      </c>
      <c r="J71" s="239">
        <v>32</v>
      </c>
      <c r="K71" s="130">
        <f t="shared" si="7"/>
        <v>7.1833930704898455E-3</v>
      </c>
    </row>
    <row r="72" spans="1:15" x14ac:dyDescent="0.2">
      <c r="A72" s="128">
        <v>6</v>
      </c>
      <c r="B72" s="203" t="s">
        <v>33</v>
      </c>
      <c r="C72" s="39">
        <f t="shared" si="5"/>
        <v>2.4699074074074078E-2</v>
      </c>
      <c r="D72" s="134">
        <f t="shared" si="6"/>
        <v>28</v>
      </c>
      <c r="E72" s="135">
        <v>8</v>
      </c>
      <c r="G72" s="128">
        <v>70</v>
      </c>
      <c r="H72" s="242" t="s">
        <v>50</v>
      </c>
      <c r="I72" s="39">
        <v>2.3252314814814812E-2</v>
      </c>
      <c r="J72" s="239">
        <v>31</v>
      </c>
      <c r="K72" s="130">
        <f t="shared" si="7"/>
        <v>7.5007467144563907E-3</v>
      </c>
    </row>
    <row r="73" spans="1:15" ht="12.75" x14ac:dyDescent="0.2">
      <c r="A73" s="290">
        <v>1</v>
      </c>
      <c r="B73" s="260" t="s">
        <v>93</v>
      </c>
      <c r="C73" s="218">
        <f t="shared" si="5"/>
        <v>2.1323634837962964E-2</v>
      </c>
      <c r="D73" s="281">
        <f t="shared" si="6"/>
        <v>38</v>
      </c>
      <c r="E73" s="296">
        <v>9</v>
      </c>
      <c r="G73" s="128">
        <v>71</v>
      </c>
      <c r="H73" s="242" t="s">
        <v>186</v>
      </c>
      <c r="I73" s="39">
        <v>2.3738425925925923E-2</v>
      </c>
      <c r="J73" s="239">
        <v>30</v>
      </c>
      <c r="K73" s="130">
        <f t="shared" si="7"/>
        <v>7.6575567502986846E-3</v>
      </c>
    </row>
    <row r="74" spans="1:15" ht="12.75" x14ac:dyDescent="0.2">
      <c r="A74" s="283">
        <v>2</v>
      </c>
      <c r="B74" s="261" t="s">
        <v>184</v>
      </c>
      <c r="C74" s="256">
        <f t="shared" si="5"/>
        <v>2.1435185185185186E-2</v>
      </c>
      <c r="D74" s="288">
        <f t="shared" si="6"/>
        <v>36</v>
      </c>
      <c r="E74" s="295">
        <v>9</v>
      </c>
      <c r="G74" s="128">
        <v>72</v>
      </c>
      <c r="H74" s="242" t="s">
        <v>128</v>
      </c>
      <c r="I74" s="39">
        <v>2.3865740740740743E-2</v>
      </c>
      <c r="J74" s="239">
        <v>29</v>
      </c>
      <c r="K74" s="130">
        <f t="shared" si="7"/>
        <v>7.6986260454002392E-3</v>
      </c>
    </row>
    <row r="75" spans="1:15" x14ac:dyDescent="0.2">
      <c r="A75" s="283">
        <v>3</v>
      </c>
      <c r="B75" s="306" t="s">
        <v>185</v>
      </c>
      <c r="C75" s="256">
        <f t="shared" si="5"/>
        <v>2.1683223958333338E-2</v>
      </c>
      <c r="D75" s="288">
        <f t="shared" si="6"/>
        <v>35</v>
      </c>
      <c r="E75" s="289">
        <v>9</v>
      </c>
      <c r="G75" s="128">
        <v>73</v>
      </c>
      <c r="H75" s="242" t="s">
        <v>33</v>
      </c>
      <c r="I75" s="39">
        <v>2.4699074074074078E-2</v>
      </c>
      <c r="J75" s="239">
        <v>28</v>
      </c>
      <c r="K75" s="130">
        <f t="shared" si="7"/>
        <v>7.9674432497013146E-3</v>
      </c>
    </row>
    <row r="76" spans="1:15" x14ac:dyDescent="0.2">
      <c r="A76" s="128">
        <v>4</v>
      </c>
      <c r="B76" s="203" t="s">
        <v>50</v>
      </c>
      <c r="C76" s="39">
        <f t="shared" si="5"/>
        <v>2.3252314814814812E-2</v>
      </c>
      <c r="D76" s="134">
        <f t="shared" si="6"/>
        <v>31</v>
      </c>
      <c r="E76" s="135">
        <v>9</v>
      </c>
      <c r="G76" s="128">
        <v>74</v>
      </c>
      <c r="H76" s="242" t="s">
        <v>35</v>
      </c>
      <c r="I76" s="39">
        <v>2.5740740740740745E-2</v>
      </c>
      <c r="J76" s="239">
        <v>27</v>
      </c>
      <c r="K76" s="130">
        <f t="shared" si="7"/>
        <v>8.3034647550776601E-3</v>
      </c>
    </row>
    <row r="77" spans="1:15" x14ac:dyDescent="0.2">
      <c r="A77" s="128">
        <v>5</v>
      </c>
      <c r="B77" s="203" t="s">
        <v>128</v>
      </c>
      <c r="C77" s="39">
        <f t="shared" si="5"/>
        <v>2.3865740740740743E-2</v>
      </c>
      <c r="D77" s="134">
        <f t="shared" si="6"/>
        <v>29</v>
      </c>
      <c r="E77" s="135">
        <v>9</v>
      </c>
      <c r="G77" s="128">
        <v>75</v>
      </c>
      <c r="H77" s="242" t="s">
        <v>25</v>
      </c>
      <c r="I77" s="39">
        <v>2.6203703703703705E-2</v>
      </c>
      <c r="J77" s="239">
        <v>26</v>
      </c>
      <c r="K77" s="130">
        <f t="shared" si="7"/>
        <v>8.4528076463560343E-3</v>
      </c>
    </row>
    <row r="78" spans="1:15" x14ac:dyDescent="0.2">
      <c r="A78" s="128">
        <v>6</v>
      </c>
      <c r="B78" s="203" t="s">
        <v>35</v>
      </c>
      <c r="C78" s="39">
        <f t="shared" si="5"/>
        <v>2.5740740740740745E-2</v>
      </c>
      <c r="D78" s="134">
        <f t="shared" si="6"/>
        <v>27</v>
      </c>
      <c r="E78" s="135">
        <v>9</v>
      </c>
      <c r="G78" s="128">
        <v>76</v>
      </c>
      <c r="H78" s="242" t="s">
        <v>34</v>
      </c>
      <c r="I78" s="39">
        <v>2.6203703703703705E-2</v>
      </c>
      <c r="J78" s="239">
        <v>25</v>
      </c>
      <c r="K78" s="130">
        <f t="shared" si="7"/>
        <v>8.4528076463560343E-3</v>
      </c>
    </row>
    <row r="79" spans="1:15" x14ac:dyDescent="0.2">
      <c r="A79" s="128">
        <v>7</v>
      </c>
      <c r="B79" s="203" t="s">
        <v>26</v>
      </c>
      <c r="C79" s="39">
        <f t="shared" si="5"/>
        <v>2.7546296296296294E-2</v>
      </c>
      <c r="D79" s="134">
        <f t="shared" si="6"/>
        <v>24</v>
      </c>
      <c r="E79" s="135">
        <v>9</v>
      </c>
      <c r="G79" s="128">
        <v>77</v>
      </c>
      <c r="H79" s="242" t="s">
        <v>26</v>
      </c>
      <c r="I79" s="39">
        <v>2.7546296296296294E-2</v>
      </c>
      <c r="J79" s="239">
        <v>24</v>
      </c>
      <c r="K79" s="130">
        <f t="shared" si="7"/>
        <v>8.8859020310633197E-3</v>
      </c>
    </row>
    <row r="80" spans="1:15" x14ac:dyDescent="0.2">
      <c r="A80" s="138">
        <v>8</v>
      </c>
      <c r="B80" s="232" t="s">
        <v>154</v>
      </c>
      <c r="C80" s="154">
        <f t="shared" si="5"/>
        <v>4.2179803819444445E-2</v>
      </c>
      <c r="D80" s="140">
        <f t="shared" si="6"/>
        <v>23</v>
      </c>
      <c r="E80" s="141">
        <v>9</v>
      </c>
      <c r="G80" s="158">
        <v>78</v>
      </c>
      <c r="H80" s="243" t="s">
        <v>154</v>
      </c>
      <c r="I80" s="154">
        <v>4.2179803819444445E-2</v>
      </c>
      <c r="J80" s="240">
        <v>23</v>
      </c>
      <c r="K80" s="159">
        <f t="shared" si="7"/>
        <v>1.3606388328853046E-2</v>
      </c>
    </row>
    <row r="81" spans="7:7" x14ac:dyDescent="0.2">
      <c r="G81" s="151"/>
    </row>
    <row r="82" spans="7:7" x14ac:dyDescent="0.2">
      <c r="G82" s="151"/>
    </row>
    <row r="83" spans="7:7" x14ac:dyDescent="0.2">
      <c r="G83" s="151"/>
    </row>
    <row r="84" spans="7:7" x14ac:dyDescent="0.2">
      <c r="G84" s="151"/>
    </row>
    <row r="85" spans="7:7" x14ac:dyDescent="0.2">
      <c r="G85" s="151"/>
    </row>
    <row r="86" spans="7:7" x14ac:dyDescent="0.2">
      <c r="G86" s="151"/>
    </row>
    <row r="87" spans="7:7" x14ac:dyDescent="0.2">
      <c r="G87" s="151"/>
    </row>
    <row r="88" spans="7:7" x14ac:dyDescent="0.2">
      <c r="G88" s="151"/>
    </row>
    <row r="89" spans="7:7" x14ac:dyDescent="0.2">
      <c r="G89" s="151"/>
    </row>
    <row r="90" spans="7:7" x14ac:dyDescent="0.2">
      <c r="G90" s="151"/>
    </row>
    <row r="91" spans="7:7" x14ac:dyDescent="0.2">
      <c r="G91" s="151"/>
    </row>
    <row r="92" spans="7:7" x14ac:dyDescent="0.2">
      <c r="G92" s="151"/>
    </row>
    <row r="93" spans="7:7" x14ac:dyDescent="0.2">
      <c r="G93" s="151"/>
    </row>
    <row r="94" spans="7:7" x14ac:dyDescent="0.2">
      <c r="G94" s="151"/>
    </row>
    <row r="95" spans="7:7" x14ac:dyDescent="0.2">
      <c r="G95" s="151"/>
    </row>
    <row r="96" spans="7:7" x14ac:dyDescent="0.2">
      <c r="G96" s="151"/>
    </row>
    <row r="97" spans="7:7" x14ac:dyDescent="0.2">
      <c r="G97" s="151"/>
    </row>
    <row r="98" spans="7:7" x14ac:dyDescent="0.2">
      <c r="G98" s="151"/>
    </row>
    <row r="99" spans="7:7" x14ac:dyDescent="0.2">
      <c r="G99" s="151"/>
    </row>
    <row r="100" spans="7:7" x14ac:dyDescent="0.2">
      <c r="G100" s="151"/>
    </row>
    <row r="101" spans="7:7" x14ac:dyDescent="0.2">
      <c r="G101" s="151"/>
    </row>
    <row r="102" spans="7:7" x14ac:dyDescent="0.2">
      <c r="G102" s="151"/>
    </row>
    <row r="103" spans="7:7" x14ac:dyDescent="0.2">
      <c r="G103" s="151"/>
    </row>
    <row r="104" spans="7:7" x14ac:dyDescent="0.2">
      <c r="G104" s="151"/>
    </row>
    <row r="105" spans="7:7" x14ac:dyDescent="0.2">
      <c r="G105" s="151"/>
    </row>
    <row r="106" spans="7:7" x14ac:dyDescent="0.2">
      <c r="G106" s="151"/>
    </row>
  </sheetData>
  <sortState xmlns:xlrd2="http://schemas.microsoft.com/office/spreadsheetml/2017/richdata2" ref="A3:E80">
    <sortCondition ref="E3:E80"/>
    <sortCondition descending="1" ref="D3:D80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111"/>
  <sheetViews>
    <sheetView showGridLines="0" zoomScaleNormal="100" workbookViewId="0">
      <selection activeCell="B69" sqref="B69:B73"/>
    </sheetView>
  </sheetViews>
  <sheetFormatPr defaultColWidth="13.5703125" defaultRowHeight="12.75" x14ac:dyDescent="0.2"/>
  <cols>
    <col min="1" max="1" width="4.42578125" style="9" customWidth="1"/>
    <col min="2" max="2" width="19.5703125" style="11" bestFit="1" customWidth="1"/>
    <col min="3" max="3" width="10.28515625" style="301" customWidth="1"/>
    <col min="4" max="4" width="6.140625" style="9" bestFit="1" customWidth="1"/>
    <col min="5" max="5" width="3.42578125" style="17" bestFit="1" customWidth="1"/>
    <col min="6" max="6" width="3.42578125" style="102" customWidth="1"/>
    <col min="7" max="7" width="4.5703125" style="9" bestFit="1" customWidth="1"/>
    <col min="8" max="8" width="17.28515625" style="11" bestFit="1" customWidth="1"/>
    <col min="9" max="9" width="13.5703125" style="248"/>
    <col min="10" max="10" width="6.140625" style="9" bestFit="1" customWidth="1"/>
    <col min="11" max="11" width="8.140625" style="18" customWidth="1"/>
    <col min="12" max="12" width="3.28515625" style="18" customWidth="1"/>
    <col min="13" max="13" width="3.85546875" style="11" bestFit="1" customWidth="1"/>
    <col min="14" max="14" width="17.28515625" style="11" bestFit="1" customWidth="1"/>
    <col min="15" max="15" width="8.42578125" style="11" customWidth="1"/>
    <col min="16" max="16" width="3.140625" style="11" customWidth="1"/>
    <col min="17" max="16384" width="13.5703125" style="11"/>
  </cols>
  <sheetData>
    <row r="1" spans="1:15" s="8" customFormat="1" ht="19.5" customHeight="1" x14ac:dyDescent="0.2">
      <c r="A1" s="329" t="s">
        <v>188</v>
      </c>
      <c r="B1" s="330"/>
      <c r="C1" s="330"/>
      <c r="D1" s="330"/>
      <c r="E1" s="330"/>
      <c r="F1" s="99"/>
      <c r="G1" s="7">
        <v>4</v>
      </c>
      <c r="H1" s="47" t="s">
        <v>156</v>
      </c>
      <c r="I1" s="277"/>
      <c r="J1" s="37"/>
      <c r="L1" s="7"/>
    </row>
    <row r="2" spans="1:15" s="250" customFormat="1" ht="25.5" x14ac:dyDescent="0.2">
      <c r="A2" s="270" t="s">
        <v>5</v>
      </c>
      <c r="B2" s="270" t="s">
        <v>6</v>
      </c>
      <c r="C2" s="271" t="s">
        <v>0</v>
      </c>
      <c r="D2" s="249" t="s">
        <v>1</v>
      </c>
      <c r="E2" s="272" t="s">
        <v>48</v>
      </c>
      <c r="F2" s="274"/>
      <c r="G2" s="273" t="s">
        <v>5</v>
      </c>
      <c r="H2" s="252" t="s">
        <v>106</v>
      </c>
      <c r="I2" s="252" t="s">
        <v>0</v>
      </c>
      <c r="J2" s="249" t="s">
        <v>1</v>
      </c>
      <c r="K2" s="252" t="s">
        <v>49</v>
      </c>
      <c r="L2" s="259"/>
      <c r="M2" s="263" t="s">
        <v>5</v>
      </c>
      <c r="N2" s="263" t="s">
        <v>155</v>
      </c>
      <c r="O2" s="264" t="s">
        <v>0</v>
      </c>
    </row>
    <row r="3" spans="1:15" ht="12.75" customHeight="1" x14ac:dyDescent="0.2">
      <c r="A3" s="10">
        <v>1</v>
      </c>
      <c r="B3" s="231" t="s">
        <v>124</v>
      </c>
      <c r="C3" s="280" t="str">
        <f t="shared" ref="C3:C34" si="0">VLOOKUP($B3,$H$2:$J$75,2,FALSE)</f>
        <v>25:19.00</v>
      </c>
      <c r="D3" s="27">
        <f t="shared" ref="D3:D34" si="1">VLOOKUP($B3,$H$2:$J$75,3,FALSE)</f>
        <v>100</v>
      </c>
      <c r="E3" s="70">
        <v>1</v>
      </c>
      <c r="F3" s="100"/>
      <c r="G3" s="14">
        <v>1</v>
      </c>
      <c r="H3" s="38" t="s">
        <v>124</v>
      </c>
      <c r="I3" s="285" t="s">
        <v>193</v>
      </c>
      <c r="J3" s="15">
        <v>100</v>
      </c>
      <c r="K3" s="16">
        <f>I3/G$1</f>
        <v>4.39525462962963E-3</v>
      </c>
      <c r="L3" s="43"/>
      <c r="M3" s="74">
        <v>1</v>
      </c>
      <c r="N3" s="79" t="s">
        <v>164</v>
      </c>
      <c r="O3" s="78" t="s">
        <v>204</v>
      </c>
    </row>
    <row r="4" spans="1:15" x14ac:dyDescent="0.2">
      <c r="A4" s="14">
        <v>2</v>
      </c>
      <c r="B4" s="203" t="s">
        <v>136</v>
      </c>
      <c r="C4" s="287" t="str">
        <f t="shared" si="0"/>
        <v>25:56.00</v>
      </c>
      <c r="D4" s="13">
        <f t="shared" si="1"/>
        <v>97</v>
      </c>
      <c r="E4" s="71">
        <v>1</v>
      </c>
      <c r="F4" s="100"/>
      <c r="G4" s="14">
        <v>2</v>
      </c>
      <c r="H4" s="38" t="s">
        <v>168</v>
      </c>
      <c r="I4" s="285" t="s">
        <v>194</v>
      </c>
      <c r="J4" s="15">
        <v>99</v>
      </c>
      <c r="K4" s="16">
        <f t="shared" ref="K4:K34" si="2">I4/G$1</f>
        <v>4.4241898148148148E-3</v>
      </c>
      <c r="L4" s="43"/>
      <c r="M4" s="75">
        <v>2</v>
      </c>
      <c r="N4" s="79" t="s">
        <v>163</v>
      </c>
      <c r="O4" s="78" t="s">
        <v>212</v>
      </c>
    </row>
    <row r="5" spans="1:15" x14ac:dyDescent="0.2">
      <c r="A5" s="14">
        <v>3</v>
      </c>
      <c r="B5" s="203" t="s">
        <v>87</v>
      </c>
      <c r="C5" s="287" t="str">
        <f t="shared" si="0"/>
        <v>26:03.00</v>
      </c>
      <c r="D5" s="13">
        <f t="shared" si="1"/>
        <v>96</v>
      </c>
      <c r="E5" s="71">
        <v>1</v>
      </c>
      <c r="F5" s="100"/>
      <c r="G5" s="14">
        <v>3</v>
      </c>
      <c r="H5" s="38" t="s">
        <v>55</v>
      </c>
      <c r="I5" s="285" t="s">
        <v>195</v>
      </c>
      <c r="J5" s="15">
        <v>98</v>
      </c>
      <c r="K5" s="16">
        <f t="shared" si="2"/>
        <v>4.4791666666666669E-3</v>
      </c>
      <c r="L5" s="43"/>
      <c r="M5" s="75">
        <v>3</v>
      </c>
      <c r="N5" s="79" t="s">
        <v>162</v>
      </c>
      <c r="O5" s="78" t="s">
        <v>214</v>
      </c>
    </row>
    <row r="6" spans="1:15" x14ac:dyDescent="0.2">
      <c r="A6" s="14">
        <v>4</v>
      </c>
      <c r="B6" s="203" t="s">
        <v>115</v>
      </c>
      <c r="C6" s="287" t="str">
        <f t="shared" si="0"/>
        <v>26:35.00</v>
      </c>
      <c r="D6" s="13">
        <f t="shared" si="1"/>
        <v>95</v>
      </c>
      <c r="E6" s="71">
        <v>1</v>
      </c>
      <c r="F6" s="100"/>
      <c r="G6" s="14">
        <v>4</v>
      </c>
      <c r="H6" s="1" t="s">
        <v>136</v>
      </c>
      <c r="I6" s="285" t="s">
        <v>196</v>
      </c>
      <c r="J6" s="15">
        <v>97</v>
      </c>
      <c r="K6" s="16">
        <f t="shared" si="2"/>
        <v>4.5023148148148149E-3</v>
      </c>
      <c r="L6" s="43"/>
      <c r="M6" s="75">
        <v>4</v>
      </c>
      <c r="N6" s="79" t="s">
        <v>170</v>
      </c>
      <c r="O6" s="78" t="s">
        <v>215</v>
      </c>
    </row>
    <row r="7" spans="1:15" x14ac:dyDescent="0.2">
      <c r="A7" s="14">
        <v>5</v>
      </c>
      <c r="B7" s="203" t="s">
        <v>96</v>
      </c>
      <c r="C7" s="287" t="str">
        <f t="shared" si="0"/>
        <v>27:29.00</v>
      </c>
      <c r="D7" s="13">
        <f t="shared" si="1"/>
        <v>93</v>
      </c>
      <c r="E7" s="71">
        <v>1</v>
      </c>
      <c r="F7" s="100"/>
      <c r="G7" s="14">
        <v>5</v>
      </c>
      <c r="H7" s="1" t="s">
        <v>87</v>
      </c>
      <c r="I7" s="285" t="s">
        <v>197</v>
      </c>
      <c r="J7" s="15">
        <v>96</v>
      </c>
      <c r="K7" s="16">
        <f t="shared" si="2"/>
        <v>4.5225694444444445E-3</v>
      </c>
      <c r="L7" s="43"/>
      <c r="M7" s="75">
        <v>5</v>
      </c>
      <c r="N7" s="79" t="s">
        <v>11</v>
      </c>
      <c r="O7" s="78" t="s">
        <v>218</v>
      </c>
    </row>
    <row r="8" spans="1:15" x14ac:dyDescent="0.2">
      <c r="A8" s="14">
        <v>6</v>
      </c>
      <c r="B8" s="203" t="s">
        <v>81</v>
      </c>
      <c r="C8" s="287" t="str">
        <f t="shared" si="0"/>
        <v>30:58.00</v>
      </c>
      <c r="D8" s="13">
        <f t="shared" si="1"/>
        <v>82</v>
      </c>
      <c r="E8" s="71">
        <v>1</v>
      </c>
      <c r="F8" s="100"/>
      <c r="G8" s="14">
        <v>6</v>
      </c>
      <c r="H8" s="38" t="s">
        <v>115</v>
      </c>
      <c r="I8" s="285" t="s">
        <v>198</v>
      </c>
      <c r="J8" s="15">
        <v>95</v>
      </c>
      <c r="K8" s="16">
        <f t="shared" si="2"/>
        <v>4.6151620370370365E-3</v>
      </c>
      <c r="L8" s="43"/>
      <c r="M8" s="75">
        <v>6</v>
      </c>
      <c r="N8" s="79" t="s">
        <v>92</v>
      </c>
      <c r="O8" s="78" t="s">
        <v>221</v>
      </c>
    </row>
    <row r="9" spans="1:15" x14ac:dyDescent="0.2">
      <c r="A9" s="14">
        <v>7</v>
      </c>
      <c r="B9" s="203" t="s">
        <v>138</v>
      </c>
      <c r="C9" s="287" t="str">
        <f t="shared" si="0"/>
        <v>31:03.00</v>
      </c>
      <c r="D9" s="13">
        <f t="shared" si="1"/>
        <v>81</v>
      </c>
      <c r="E9" s="72">
        <v>1</v>
      </c>
      <c r="F9" s="100"/>
      <c r="G9" s="14">
        <v>7</v>
      </c>
      <c r="H9" s="38" t="s">
        <v>165</v>
      </c>
      <c r="I9" s="285" t="s">
        <v>199</v>
      </c>
      <c r="J9" s="15">
        <v>94</v>
      </c>
      <c r="K9" s="16">
        <f t="shared" si="2"/>
        <v>4.7337962962962958E-3</v>
      </c>
      <c r="L9" s="43"/>
      <c r="M9" s="75">
        <v>7</v>
      </c>
      <c r="N9" s="79" t="s">
        <v>101</v>
      </c>
      <c r="O9" s="78" t="s">
        <v>222</v>
      </c>
    </row>
    <row r="10" spans="1:15" x14ac:dyDescent="0.2">
      <c r="A10" s="14">
        <v>8</v>
      </c>
      <c r="B10" s="203" t="s">
        <v>118</v>
      </c>
      <c r="C10" s="287" t="str">
        <f t="shared" si="0"/>
        <v>39:41.00</v>
      </c>
      <c r="D10" s="13">
        <f t="shared" si="1"/>
        <v>48</v>
      </c>
      <c r="E10" s="71">
        <v>1</v>
      </c>
      <c r="F10" s="100"/>
      <c r="G10" s="14">
        <v>8</v>
      </c>
      <c r="H10" s="38" t="s">
        <v>96</v>
      </c>
      <c r="I10" s="285" t="s">
        <v>200</v>
      </c>
      <c r="J10" s="15">
        <v>93</v>
      </c>
      <c r="K10" s="16">
        <f t="shared" si="2"/>
        <v>4.7714120370370367E-3</v>
      </c>
      <c r="L10" s="43"/>
      <c r="M10" s="75">
        <v>8</v>
      </c>
      <c r="N10" s="79" t="s">
        <v>23</v>
      </c>
      <c r="O10" s="78" t="s">
        <v>223</v>
      </c>
    </row>
    <row r="11" spans="1:15" ht="12.75" customHeight="1" x14ac:dyDescent="0.2">
      <c r="A11" s="10">
        <v>1</v>
      </c>
      <c r="B11" s="231" t="s">
        <v>168</v>
      </c>
      <c r="C11" s="280" t="str">
        <f t="shared" si="0"/>
        <v>25:29.00</v>
      </c>
      <c r="D11" s="27">
        <f t="shared" si="1"/>
        <v>99</v>
      </c>
      <c r="E11" s="92">
        <v>2</v>
      </c>
      <c r="F11" s="100"/>
      <c r="G11" s="14">
        <v>9</v>
      </c>
      <c r="H11" s="38" t="s">
        <v>122</v>
      </c>
      <c r="I11" s="285" t="s">
        <v>201</v>
      </c>
      <c r="J11" s="15">
        <v>92</v>
      </c>
      <c r="K11" s="16">
        <f t="shared" si="2"/>
        <v>4.8813657407407408E-3</v>
      </c>
      <c r="L11" s="43"/>
      <c r="M11" s="75">
        <v>9</v>
      </c>
      <c r="N11" s="79" t="s">
        <v>127</v>
      </c>
      <c r="O11" s="78" t="s">
        <v>224</v>
      </c>
    </row>
    <row r="12" spans="1:15" x14ac:dyDescent="0.2">
      <c r="A12" s="14">
        <v>2</v>
      </c>
      <c r="B12" s="203" t="s">
        <v>55</v>
      </c>
      <c r="C12" s="287" t="str">
        <f t="shared" si="0"/>
        <v>25:48.00</v>
      </c>
      <c r="D12" s="13">
        <f t="shared" si="1"/>
        <v>98</v>
      </c>
      <c r="E12" s="71">
        <v>2</v>
      </c>
      <c r="F12" s="100"/>
      <c r="G12" s="14">
        <v>10</v>
      </c>
      <c r="H12" s="38" t="s">
        <v>173</v>
      </c>
      <c r="I12" s="285" t="s">
        <v>202</v>
      </c>
      <c r="J12" s="15">
        <v>91</v>
      </c>
      <c r="K12" s="16">
        <f t="shared" si="2"/>
        <v>4.9652777777777777E-3</v>
      </c>
      <c r="L12" s="43"/>
      <c r="M12" s="75">
        <v>10</v>
      </c>
      <c r="N12" s="79" t="s">
        <v>13</v>
      </c>
      <c r="O12" s="78" t="s">
        <v>225</v>
      </c>
    </row>
    <row r="13" spans="1:15" x14ac:dyDescent="0.2">
      <c r="A13" s="14">
        <v>3</v>
      </c>
      <c r="B13" s="203" t="s">
        <v>165</v>
      </c>
      <c r="C13" s="287" t="str">
        <f t="shared" si="0"/>
        <v>27:16.00</v>
      </c>
      <c r="D13" s="13">
        <f t="shared" si="1"/>
        <v>94</v>
      </c>
      <c r="E13" s="71">
        <v>2</v>
      </c>
      <c r="F13" s="100"/>
      <c r="G13" s="14">
        <v>11</v>
      </c>
      <c r="H13" s="38" t="s">
        <v>51</v>
      </c>
      <c r="I13" s="285" t="s">
        <v>203</v>
      </c>
      <c r="J13" s="15">
        <v>90</v>
      </c>
      <c r="K13" s="16">
        <f t="shared" si="2"/>
        <v>4.9710648148148144E-3</v>
      </c>
      <c r="L13" s="43"/>
      <c r="M13" s="75">
        <v>11</v>
      </c>
      <c r="N13" s="79" t="s">
        <v>82</v>
      </c>
      <c r="O13" s="78" t="s">
        <v>226</v>
      </c>
    </row>
    <row r="14" spans="1:15" x14ac:dyDescent="0.2">
      <c r="A14" s="14">
        <v>4</v>
      </c>
      <c r="B14" s="203" t="s">
        <v>122</v>
      </c>
      <c r="C14" s="287" t="str">
        <f t="shared" si="0"/>
        <v>28:07.00</v>
      </c>
      <c r="D14" s="13">
        <f t="shared" si="1"/>
        <v>92</v>
      </c>
      <c r="E14" s="71">
        <v>2</v>
      </c>
      <c r="F14" s="100"/>
      <c r="G14" s="14">
        <v>12</v>
      </c>
      <c r="H14" s="1" t="s">
        <v>164</v>
      </c>
      <c r="I14" s="285" t="s">
        <v>204</v>
      </c>
      <c r="J14" s="15">
        <v>89</v>
      </c>
      <c r="K14" s="16">
        <f t="shared" si="2"/>
        <v>4.9826388888888889E-3</v>
      </c>
      <c r="L14" s="43"/>
      <c r="M14" s="75">
        <v>12</v>
      </c>
      <c r="N14" s="79" t="s">
        <v>182</v>
      </c>
      <c r="O14" s="78" t="s">
        <v>231</v>
      </c>
    </row>
    <row r="15" spans="1:15" x14ac:dyDescent="0.2">
      <c r="A15" s="14">
        <v>5</v>
      </c>
      <c r="B15" s="203" t="s">
        <v>173</v>
      </c>
      <c r="C15" s="287" t="str">
        <f t="shared" si="0"/>
        <v>28:36.00</v>
      </c>
      <c r="D15" s="13">
        <f t="shared" si="1"/>
        <v>91</v>
      </c>
      <c r="E15" s="71">
        <v>2</v>
      </c>
      <c r="F15" s="100"/>
      <c r="G15" s="14">
        <v>13</v>
      </c>
      <c r="H15" s="1" t="s">
        <v>169</v>
      </c>
      <c r="I15" s="285" t="s">
        <v>205</v>
      </c>
      <c r="J15" s="15">
        <v>88</v>
      </c>
      <c r="K15" s="16">
        <f t="shared" si="2"/>
        <v>5.0665509259259257E-3</v>
      </c>
      <c r="L15" s="43"/>
      <c r="M15" s="75">
        <v>13</v>
      </c>
      <c r="N15" s="79" t="s">
        <v>68</v>
      </c>
      <c r="O15" s="78" t="s">
        <v>233</v>
      </c>
    </row>
    <row r="16" spans="1:15" x14ac:dyDescent="0.2">
      <c r="A16" s="14">
        <v>6</v>
      </c>
      <c r="B16" s="203" t="s">
        <v>169</v>
      </c>
      <c r="C16" s="287" t="str">
        <f t="shared" si="0"/>
        <v>29:11.00</v>
      </c>
      <c r="D16" s="13">
        <f t="shared" si="1"/>
        <v>88</v>
      </c>
      <c r="E16" s="71">
        <v>2</v>
      </c>
      <c r="F16" s="100"/>
      <c r="G16" s="14">
        <v>14</v>
      </c>
      <c r="H16" s="38" t="s">
        <v>86</v>
      </c>
      <c r="I16" s="285" t="s">
        <v>206</v>
      </c>
      <c r="J16" s="15">
        <v>87</v>
      </c>
      <c r="K16" s="16">
        <f t="shared" si="2"/>
        <v>5.2546296296296299E-3</v>
      </c>
      <c r="L16" s="43"/>
      <c r="M16" s="75">
        <v>14</v>
      </c>
      <c r="N16" s="79" t="s">
        <v>75</v>
      </c>
      <c r="O16" s="78" t="s">
        <v>234</v>
      </c>
    </row>
    <row r="17" spans="1:15" x14ac:dyDescent="0.2">
      <c r="A17" s="14">
        <v>7</v>
      </c>
      <c r="B17" s="203" t="s">
        <v>140</v>
      </c>
      <c r="C17" s="287" t="str">
        <f t="shared" si="0"/>
        <v>30:17.00</v>
      </c>
      <c r="D17" s="13">
        <f t="shared" si="1"/>
        <v>85</v>
      </c>
      <c r="E17" s="71">
        <v>2</v>
      </c>
      <c r="F17" s="100"/>
      <c r="G17" s="14">
        <v>15</v>
      </c>
      <c r="H17" s="38" t="s">
        <v>171</v>
      </c>
      <c r="I17" s="285" t="s">
        <v>207</v>
      </c>
      <c r="J17" s="15">
        <v>86</v>
      </c>
      <c r="K17" s="16">
        <f t="shared" si="2"/>
        <v>5.2575231481481492E-3</v>
      </c>
      <c r="L17" s="43"/>
      <c r="M17" s="75">
        <v>15</v>
      </c>
      <c r="N17" s="79" t="s">
        <v>91</v>
      </c>
      <c r="O17" s="78" t="s">
        <v>263</v>
      </c>
    </row>
    <row r="18" spans="1:15" x14ac:dyDescent="0.2">
      <c r="A18" s="14">
        <v>8</v>
      </c>
      <c r="B18" s="203" t="s">
        <v>262</v>
      </c>
      <c r="C18" s="287" t="str">
        <f t="shared" si="0"/>
        <v>38:22.00</v>
      </c>
      <c r="D18" s="13">
        <f t="shared" si="1"/>
        <v>55</v>
      </c>
      <c r="E18" s="71">
        <v>2</v>
      </c>
      <c r="F18" s="100"/>
      <c r="G18" s="14">
        <v>16</v>
      </c>
      <c r="H18" s="1" t="s">
        <v>140</v>
      </c>
      <c r="I18" s="285" t="s">
        <v>207</v>
      </c>
      <c r="J18" s="15">
        <v>85</v>
      </c>
      <c r="K18" s="16">
        <f t="shared" si="2"/>
        <v>5.2575231481481492E-3</v>
      </c>
      <c r="L18" s="43"/>
      <c r="M18" s="75">
        <v>16</v>
      </c>
      <c r="N18" s="79" t="s">
        <v>151</v>
      </c>
      <c r="O18" s="78" t="s">
        <v>238</v>
      </c>
    </row>
    <row r="19" spans="1:15" x14ac:dyDescent="0.2">
      <c r="A19" s="10">
        <v>1</v>
      </c>
      <c r="B19" s="231" t="s">
        <v>51</v>
      </c>
      <c r="C19" s="280" t="str">
        <f t="shared" si="0"/>
        <v>28:38.00</v>
      </c>
      <c r="D19" s="27">
        <f t="shared" si="1"/>
        <v>90</v>
      </c>
      <c r="E19" s="92">
        <v>3</v>
      </c>
      <c r="F19" s="100"/>
      <c r="G19" s="14">
        <v>17</v>
      </c>
      <c r="H19" s="1" t="s">
        <v>37</v>
      </c>
      <c r="I19" s="285" t="s">
        <v>208</v>
      </c>
      <c r="J19" s="15">
        <v>84</v>
      </c>
      <c r="K19" s="16">
        <f t="shared" si="2"/>
        <v>5.2893518518518515E-3</v>
      </c>
      <c r="L19" s="43"/>
      <c r="M19" s="75">
        <v>17</v>
      </c>
      <c r="N19" s="79" t="s">
        <v>109</v>
      </c>
      <c r="O19" s="78" t="s">
        <v>239</v>
      </c>
    </row>
    <row r="20" spans="1:15" x14ac:dyDescent="0.2">
      <c r="A20" s="14">
        <v>2</v>
      </c>
      <c r="B20" s="203" t="s">
        <v>164</v>
      </c>
      <c r="C20" s="287" t="str">
        <f t="shared" si="0"/>
        <v>28:42.00</v>
      </c>
      <c r="D20" s="13">
        <f t="shared" si="1"/>
        <v>89</v>
      </c>
      <c r="E20" s="72">
        <v>3</v>
      </c>
      <c r="F20" s="101"/>
      <c r="G20" s="14">
        <v>18</v>
      </c>
      <c r="H20" s="1" t="s">
        <v>166</v>
      </c>
      <c r="I20" s="285" t="s">
        <v>209</v>
      </c>
      <c r="J20" s="15">
        <v>83</v>
      </c>
      <c r="K20" s="16">
        <f t="shared" si="2"/>
        <v>5.3443287037037044E-3</v>
      </c>
      <c r="L20" s="43"/>
      <c r="M20" s="75">
        <v>18</v>
      </c>
      <c r="N20" s="79" t="s">
        <v>190</v>
      </c>
      <c r="O20" s="78" t="s">
        <v>241</v>
      </c>
    </row>
    <row r="21" spans="1:15" x14ac:dyDescent="0.2">
      <c r="A21" s="12">
        <v>3</v>
      </c>
      <c r="B21" s="203" t="s">
        <v>86</v>
      </c>
      <c r="C21" s="287" t="str">
        <f t="shared" si="0"/>
        <v>30:16.00</v>
      </c>
      <c r="D21" s="13">
        <f t="shared" si="1"/>
        <v>87</v>
      </c>
      <c r="E21" s="72">
        <v>3</v>
      </c>
      <c r="F21" s="101"/>
      <c r="G21" s="14">
        <v>19</v>
      </c>
      <c r="H21" s="1" t="s">
        <v>81</v>
      </c>
      <c r="I21" s="285" t="s">
        <v>210</v>
      </c>
      <c r="J21" s="15">
        <v>82</v>
      </c>
      <c r="K21" s="16">
        <f t="shared" si="2"/>
        <v>5.3761574074074068E-3</v>
      </c>
      <c r="L21" s="43"/>
      <c r="M21" s="75">
        <v>19</v>
      </c>
      <c r="N21" s="79" t="s">
        <v>83</v>
      </c>
      <c r="O21" s="78" t="s">
        <v>242</v>
      </c>
    </row>
    <row r="22" spans="1:15" ht="12.75" customHeight="1" x14ac:dyDescent="0.2">
      <c r="A22" s="14">
        <v>4</v>
      </c>
      <c r="B22" s="203" t="s">
        <v>37</v>
      </c>
      <c r="C22" s="287" t="str">
        <f t="shared" si="0"/>
        <v>30:28.00</v>
      </c>
      <c r="D22" s="13">
        <f t="shared" si="1"/>
        <v>84</v>
      </c>
      <c r="E22" s="72">
        <v>3</v>
      </c>
      <c r="F22" s="101"/>
      <c r="G22" s="14">
        <v>20</v>
      </c>
      <c r="H22" s="38" t="s">
        <v>138</v>
      </c>
      <c r="I22" s="285" t="s">
        <v>211</v>
      </c>
      <c r="J22" s="15">
        <v>81</v>
      </c>
      <c r="K22" s="16">
        <f t="shared" si="2"/>
        <v>5.3906249999999996E-3</v>
      </c>
      <c r="L22" s="43"/>
      <c r="M22" s="75">
        <v>20</v>
      </c>
      <c r="N22" s="79" t="s">
        <v>69</v>
      </c>
      <c r="O22" s="78" t="s">
        <v>244</v>
      </c>
    </row>
    <row r="23" spans="1:15" x14ac:dyDescent="0.2">
      <c r="A23" s="12">
        <v>5</v>
      </c>
      <c r="B23" s="203" t="s">
        <v>166</v>
      </c>
      <c r="C23" s="287" t="str">
        <f t="shared" si="0"/>
        <v>30:47.00</v>
      </c>
      <c r="D23" s="13">
        <f t="shared" si="1"/>
        <v>83</v>
      </c>
      <c r="E23" s="72">
        <v>3</v>
      </c>
      <c r="F23" s="101"/>
      <c r="G23" s="14">
        <v>21</v>
      </c>
      <c r="H23" s="1" t="s">
        <v>163</v>
      </c>
      <c r="I23" s="285" t="s">
        <v>212</v>
      </c>
      <c r="J23" s="15">
        <v>80</v>
      </c>
      <c r="K23" s="16">
        <f t="shared" si="2"/>
        <v>5.4108796296296301E-3</v>
      </c>
      <c r="L23" s="43"/>
      <c r="M23" s="75">
        <v>21</v>
      </c>
      <c r="N23" s="79" t="s">
        <v>183</v>
      </c>
      <c r="O23" s="78" t="s">
        <v>245</v>
      </c>
    </row>
    <row r="24" spans="1:15" x14ac:dyDescent="0.2">
      <c r="A24" s="14">
        <v>6</v>
      </c>
      <c r="B24" s="203" t="s">
        <v>170</v>
      </c>
      <c r="C24" s="287" t="str">
        <f t="shared" si="0"/>
        <v>31:58.00</v>
      </c>
      <c r="D24" s="13">
        <f t="shared" si="1"/>
        <v>77</v>
      </c>
      <c r="E24" s="72">
        <v>3</v>
      </c>
      <c r="F24" s="101"/>
      <c r="G24" s="14">
        <v>22</v>
      </c>
      <c r="H24" s="1" t="s">
        <v>141</v>
      </c>
      <c r="I24" s="285" t="s">
        <v>213</v>
      </c>
      <c r="J24" s="15">
        <v>79</v>
      </c>
      <c r="K24" s="16">
        <f t="shared" si="2"/>
        <v>5.4340277777777781E-3</v>
      </c>
      <c r="L24" s="43"/>
      <c r="M24" s="75">
        <v>22</v>
      </c>
      <c r="N24" s="79" t="s">
        <v>175</v>
      </c>
      <c r="O24" s="78" t="s">
        <v>246</v>
      </c>
    </row>
    <row r="25" spans="1:15" x14ac:dyDescent="0.2">
      <c r="A25" s="12">
        <v>7</v>
      </c>
      <c r="B25" s="203" t="s">
        <v>62</v>
      </c>
      <c r="C25" s="287" t="str">
        <f t="shared" si="0"/>
        <v>33:19.00</v>
      </c>
      <c r="D25" s="13">
        <f t="shared" si="1"/>
        <v>73</v>
      </c>
      <c r="E25" s="72">
        <v>3</v>
      </c>
      <c r="F25" s="101"/>
      <c r="G25" s="14">
        <v>23</v>
      </c>
      <c r="H25" s="38" t="s">
        <v>162</v>
      </c>
      <c r="I25" s="285" t="s">
        <v>214</v>
      </c>
      <c r="J25" s="15">
        <v>78</v>
      </c>
      <c r="K25" s="16">
        <f t="shared" si="2"/>
        <v>5.4745370370370373E-3</v>
      </c>
      <c r="L25" s="43"/>
      <c r="M25" s="75">
        <v>23</v>
      </c>
      <c r="N25" s="79" t="s">
        <v>70</v>
      </c>
      <c r="O25" s="78" t="s">
        <v>264</v>
      </c>
    </row>
    <row r="26" spans="1:15" x14ac:dyDescent="0.2">
      <c r="A26" s="14">
        <v>8</v>
      </c>
      <c r="B26" s="203" t="s">
        <v>82</v>
      </c>
      <c r="C26" s="287" t="str">
        <f t="shared" si="0"/>
        <v>34:10.00</v>
      </c>
      <c r="D26" s="13">
        <f t="shared" si="1"/>
        <v>66</v>
      </c>
      <c r="E26" s="71">
        <v>3</v>
      </c>
      <c r="F26" s="101"/>
      <c r="G26" s="14">
        <v>24</v>
      </c>
      <c r="H26" s="38" t="s">
        <v>170</v>
      </c>
      <c r="I26" s="285" t="s">
        <v>215</v>
      </c>
      <c r="J26" s="15">
        <v>77</v>
      </c>
      <c r="K26" s="16">
        <f t="shared" si="2"/>
        <v>5.549768518518519E-3</v>
      </c>
      <c r="L26" s="43"/>
      <c r="M26" s="75">
        <v>24</v>
      </c>
      <c r="N26" s="79" t="s">
        <v>191</v>
      </c>
      <c r="O26" s="78" t="s">
        <v>247</v>
      </c>
    </row>
    <row r="27" spans="1:15" x14ac:dyDescent="0.2">
      <c r="A27" s="12">
        <v>9</v>
      </c>
      <c r="B27" s="203" t="s">
        <v>58</v>
      </c>
      <c r="C27" s="287" t="str">
        <f t="shared" si="0"/>
        <v>35:35.00</v>
      </c>
      <c r="D27" s="13">
        <f t="shared" si="1"/>
        <v>64</v>
      </c>
      <c r="E27" s="72">
        <v>3</v>
      </c>
      <c r="F27" s="101"/>
      <c r="G27" s="14">
        <v>25</v>
      </c>
      <c r="H27" s="1" t="s">
        <v>180</v>
      </c>
      <c r="I27" s="285" t="s">
        <v>216</v>
      </c>
      <c r="J27" s="15">
        <v>76</v>
      </c>
      <c r="K27" s="16">
        <f t="shared" si="2"/>
        <v>5.5555555555555558E-3</v>
      </c>
      <c r="L27" s="43"/>
      <c r="M27" s="75">
        <v>25</v>
      </c>
      <c r="N27" s="79" t="s">
        <v>93</v>
      </c>
      <c r="O27" s="78" t="s">
        <v>248</v>
      </c>
    </row>
    <row r="28" spans="1:15" x14ac:dyDescent="0.2">
      <c r="A28" s="14">
        <v>10</v>
      </c>
      <c r="B28" s="203" t="s">
        <v>77</v>
      </c>
      <c r="C28" s="287" t="str">
        <f t="shared" si="0"/>
        <v>35:38.00</v>
      </c>
      <c r="D28" s="13">
        <f t="shared" si="1"/>
        <v>63</v>
      </c>
      <c r="E28" s="72">
        <v>3</v>
      </c>
      <c r="F28" s="101"/>
      <c r="G28" s="14">
        <v>26</v>
      </c>
      <c r="H28" s="2" t="s">
        <v>125</v>
      </c>
      <c r="I28" s="285" t="s">
        <v>217</v>
      </c>
      <c r="J28" s="15">
        <v>75</v>
      </c>
      <c r="K28" s="16">
        <f t="shared" si="2"/>
        <v>5.6799768518518527E-3</v>
      </c>
      <c r="L28" s="43"/>
      <c r="M28" s="75">
        <v>26</v>
      </c>
      <c r="N28" s="79" t="s">
        <v>24</v>
      </c>
      <c r="O28" s="78" t="s">
        <v>249</v>
      </c>
    </row>
    <row r="29" spans="1:15" x14ac:dyDescent="0.2">
      <c r="A29" s="90">
        <v>1</v>
      </c>
      <c r="B29" s="231" t="s">
        <v>141</v>
      </c>
      <c r="C29" s="280" t="str">
        <f t="shared" si="0"/>
        <v>31:18.00</v>
      </c>
      <c r="D29" s="27">
        <f t="shared" si="1"/>
        <v>79</v>
      </c>
      <c r="E29" s="92">
        <v>4</v>
      </c>
      <c r="F29" s="101"/>
      <c r="G29" s="14">
        <v>27</v>
      </c>
      <c r="H29" s="38" t="s">
        <v>11</v>
      </c>
      <c r="I29" s="285" t="s">
        <v>218</v>
      </c>
      <c r="J29" s="15">
        <v>74</v>
      </c>
      <c r="K29" s="16">
        <f t="shared" si="2"/>
        <v>5.7146990740740734E-3</v>
      </c>
      <c r="L29" s="43"/>
      <c r="M29" s="75">
        <v>27</v>
      </c>
      <c r="N29" s="79" t="s">
        <v>22</v>
      </c>
      <c r="O29" s="78" t="s">
        <v>251</v>
      </c>
    </row>
    <row r="30" spans="1:15" x14ac:dyDescent="0.2">
      <c r="A30" s="14">
        <v>2</v>
      </c>
      <c r="B30" s="203" t="s">
        <v>180</v>
      </c>
      <c r="C30" s="287" t="str">
        <f t="shared" si="0"/>
        <v>32:00.00</v>
      </c>
      <c r="D30" s="13">
        <f t="shared" si="1"/>
        <v>76</v>
      </c>
      <c r="E30" s="72">
        <v>4</v>
      </c>
      <c r="F30" s="101"/>
      <c r="G30" s="14">
        <v>28</v>
      </c>
      <c r="H30" s="1" t="s">
        <v>62</v>
      </c>
      <c r="I30" s="285" t="s">
        <v>219</v>
      </c>
      <c r="J30" s="15">
        <v>73</v>
      </c>
      <c r="K30" s="16">
        <f t="shared" si="2"/>
        <v>5.7841435185185192E-3</v>
      </c>
      <c r="L30" s="43"/>
      <c r="M30" s="75">
        <v>28</v>
      </c>
      <c r="N30" s="79" t="s">
        <v>34</v>
      </c>
      <c r="O30" s="78" t="s">
        <v>252</v>
      </c>
    </row>
    <row r="31" spans="1:15" x14ac:dyDescent="0.2">
      <c r="A31" s="14">
        <v>3</v>
      </c>
      <c r="B31" s="203" t="s">
        <v>125</v>
      </c>
      <c r="C31" s="287" t="str">
        <f t="shared" si="0"/>
        <v>32:43.00</v>
      </c>
      <c r="D31" s="13">
        <f t="shared" si="1"/>
        <v>75</v>
      </c>
      <c r="E31" s="72">
        <v>4</v>
      </c>
      <c r="F31" s="101"/>
      <c r="G31" s="14">
        <v>29</v>
      </c>
      <c r="H31" s="1" t="s">
        <v>102</v>
      </c>
      <c r="I31" s="285" t="s">
        <v>220</v>
      </c>
      <c r="J31" s="15">
        <v>72</v>
      </c>
      <c r="K31" s="16">
        <f t="shared" si="2"/>
        <v>5.8101851851851856E-3</v>
      </c>
      <c r="L31" s="43"/>
      <c r="M31" s="75">
        <v>29</v>
      </c>
      <c r="N31" s="79" t="s">
        <v>21</v>
      </c>
      <c r="O31" s="78" t="s">
        <v>253</v>
      </c>
    </row>
    <row r="32" spans="1:15" x14ac:dyDescent="0.2">
      <c r="A32" s="14">
        <v>4</v>
      </c>
      <c r="B32" s="203" t="s">
        <v>11</v>
      </c>
      <c r="C32" s="287" t="str">
        <f t="shared" si="0"/>
        <v>32:55.00</v>
      </c>
      <c r="D32" s="13">
        <f t="shared" si="1"/>
        <v>74</v>
      </c>
      <c r="E32" s="72">
        <v>4</v>
      </c>
      <c r="F32" s="101"/>
      <c r="G32" s="14">
        <v>30</v>
      </c>
      <c r="H32" s="1" t="s">
        <v>92</v>
      </c>
      <c r="I32" s="285" t="s">
        <v>221</v>
      </c>
      <c r="J32" s="15">
        <v>71</v>
      </c>
      <c r="K32" s="16">
        <f t="shared" si="2"/>
        <v>5.8304398148148152E-3</v>
      </c>
      <c r="L32" s="43"/>
      <c r="M32" s="75">
        <v>30</v>
      </c>
      <c r="N32" s="79" t="s">
        <v>184</v>
      </c>
      <c r="O32" s="78" t="s">
        <v>254</v>
      </c>
    </row>
    <row r="33" spans="1:15" ht="12.75" customHeight="1" x14ac:dyDescent="0.2">
      <c r="A33" s="14">
        <v>5</v>
      </c>
      <c r="B33" s="203" t="s">
        <v>101</v>
      </c>
      <c r="C33" s="287" t="str">
        <f t="shared" si="0"/>
        <v>33:50.00</v>
      </c>
      <c r="D33" s="13">
        <f t="shared" si="1"/>
        <v>70</v>
      </c>
      <c r="E33" s="72">
        <v>4</v>
      </c>
      <c r="F33" s="101"/>
      <c r="G33" s="14">
        <v>31</v>
      </c>
      <c r="H33" s="1" t="s">
        <v>101</v>
      </c>
      <c r="I33" s="285" t="s">
        <v>222</v>
      </c>
      <c r="J33" s="15">
        <v>70</v>
      </c>
      <c r="K33" s="16">
        <f t="shared" si="2"/>
        <v>5.8738425925925928E-3</v>
      </c>
      <c r="L33" s="43"/>
      <c r="M33" s="75">
        <v>31</v>
      </c>
      <c r="N33" s="79" t="s">
        <v>50</v>
      </c>
      <c r="O33" s="78" t="s">
        <v>255</v>
      </c>
    </row>
    <row r="34" spans="1:15" ht="12.75" customHeight="1" x14ac:dyDescent="0.2">
      <c r="A34" s="14">
        <v>6</v>
      </c>
      <c r="B34" s="203" t="s">
        <v>23</v>
      </c>
      <c r="C34" s="287" t="str">
        <f t="shared" si="0"/>
        <v>33:55.00</v>
      </c>
      <c r="D34" s="13">
        <f t="shared" si="1"/>
        <v>69</v>
      </c>
      <c r="E34" s="72">
        <v>4</v>
      </c>
      <c r="F34" s="101"/>
      <c r="G34" s="14">
        <v>32</v>
      </c>
      <c r="H34" s="1" t="s">
        <v>23</v>
      </c>
      <c r="I34" s="285" t="s">
        <v>223</v>
      </c>
      <c r="J34" s="15">
        <v>69</v>
      </c>
      <c r="K34" s="16">
        <f t="shared" si="2"/>
        <v>5.8883101851851848E-3</v>
      </c>
      <c r="L34" s="43"/>
      <c r="M34" s="75">
        <v>32</v>
      </c>
      <c r="N34" s="79" t="s">
        <v>33</v>
      </c>
      <c r="O34" s="78" t="s">
        <v>256</v>
      </c>
    </row>
    <row r="35" spans="1:15" ht="12.75" customHeight="1" x14ac:dyDescent="0.2">
      <c r="A35" s="14">
        <v>7</v>
      </c>
      <c r="B35" s="203" t="s">
        <v>12</v>
      </c>
      <c r="C35" s="287" t="str">
        <f t="shared" ref="C35:C66" si="3">VLOOKUP($B35,$H$2:$J$75,2,FALSE)</f>
        <v>35:41.00</v>
      </c>
      <c r="D35" s="13">
        <f t="shared" ref="D35:D66" si="4">VLOOKUP($B35,$H$2:$J$75,3,FALSE)</f>
        <v>62</v>
      </c>
      <c r="E35" s="72">
        <v>4</v>
      </c>
      <c r="F35" s="101"/>
      <c r="G35" s="14">
        <v>33</v>
      </c>
      <c r="H35" s="1" t="s">
        <v>127</v>
      </c>
      <c r="I35" s="285" t="s">
        <v>224</v>
      </c>
      <c r="J35" s="15">
        <v>68</v>
      </c>
      <c r="K35" s="16">
        <f t="shared" ref="K35:K66" si="5">I35/G$1</f>
        <v>5.8969907407407408E-3</v>
      </c>
      <c r="L35" s="43"/>
      <c r="M35" s="75">
        <v>33</v>
      </c>
      <c r="N35" s="79" t="s">
        <v>26</v>
      </c>
      <c r="O35" s="78" t="s">
        <v>258</v>
      </c>
    </row>
    <row r="36" spans="1:15" ht="12.75" customHeight="1" x14ac:dyDescent="0.2">
      <c r="A36" s="14">
        <v>8</v>
      </c>
      <c r="B36" s="203" t="s">
        <v>68</v>
      </c>
      <c r="C36" s="287" t="str">
        <f t="shared" si="3"/>
        <v>36:06.00</v>
      </c>
      <c r="D36" s="13">
        <f t="shared" si="4"/>
        <v>59</v>
      </c>
      <c r="E36" s="72">
        <v>4</v>
      </c>
      <c r="F36" s="101"/>
      <c r="G36" s="14">
        <v>34</v>
      </c>
      <c r="H36" s="38" t="s">
        <v>13</v>
      </c>
      <c r="I36" s="285" t="s">
        <v>225</v>
      </c>
      <c r="J36" s="15">
        <v>67</v>
      </c>
      <c r="K36" s="16">
        <f t="shared" si="5"/>
        <v>5.9027777777777776E-3</v>
      </c>
      <c r="L36" s="43"/>
      <c r="M36" s="75">
        <v>34</v>
      </c>
      <c r="N36" s="79" t="s">
        <v>25</v>
      </c>
      <c r="O36" s="78" t="s">
        <v>259</v>
      </c>
    </row>
    <row r="37" spans="1:15" ht="12.75" customHeight="1" x14ac:dyDescent="0.2">
      <c r="A37" s="14">
        <v>9</v>
      </c>
      <c r="B37" s="203" t="s">
        <v>83</v>
      </c>
      <c r="C37" s="287" t="str">
        <f t="shared" si="3"/>
        <v>39:20.00</v>
      </c>
      <c r="D37" s="13">
        <f t="shared" si="4"/>
        <v>49</v>
      </c>
      <c r="E37" s="72">
        <v>4</v>
      </c>
      <c r="F37" s="101"/>
      <c r="G37" s="14">
        <v>35</v>
      </c>
      <c r="H37" s="38" t="s">
        <v>82</v>
      </c>
      <c r="I37" s="285" t="s">
        <v>226</v>
      </c>
      <c r="J37" s="15">
        <v>66</v>
      </c>
      <c r="K37" s="16">
        <f t="shared" si="5"/>
        <v>5.9317129629629624E-3</v>
      </c>
      <c r="L37" s="43"/>
      <c r="M37" s="75">
        <v>35</v>
      </c>
      <c r="N37" s="79" t="s">
        <v>192</v>
      </c>
      <c r="O37" s="78" t="s">
        <v>260</v>
      </c>
    </row>
    <row r="38" spans="1:15" ht="12.75" customHeight="1" x14ac:dyDescent="0.2">
      <c r="A38" s="90">
        <v>1</v>
      </c>
      <c r="B38" s="231" t="s">
        <v>171</v>
      </c>
      <c r="C38" s="280" t="str">
        <f t="shared" si="3"/>
        <v>30:17.00</v>
      </c>
      <c r="D38" s="90">
        <f t="shared" si="4"/>
        <v>86</v>
      </c>
      <c r="E38" s="92">
        <v>5</v>
      </c>
      <c r="F38" s="101"/>
      <c r="G38" s="14">
        <v>36</v>
      </c>
      <c r="H38" s="38" t="s">
        <v>146</v>
      </c>
      <c r="I38" s="285" t="s">
        <v>227</v>
      </c>
      <c r="J38" s="15">
        <v>65</v>
      </c>
      <c r="K38" s="16">
        <f t="shared" si="5"/>
        <v>6.1255787037037034E-3</v>
      </c>
      <c r="L38" s="43"/>
      <c r="M38" s="80">
        <v>36</v>
      </c>
      <c r="N38" s="81" t="s">
        <v>154</v>
      </c>
      <c r="O38" s="82" t="s">
        <v>261</v>
      </c>
    </row>
    <row r="39" spans="1:15" ht="12.75" customHeight="1" x14ac:dyDescent="0.2">
      <c r="A39" s="14">
        <v>2</v>
      </c>
      <c r="B39" s="203" t="s">
        <v>162</v>
      </c>
      <c r="C39" s="287" t="str">
        <f t="shared" si="3"/>
        <v>31:32.00</v>
      </c>
      <c r="D39" s="13">
        <f t="shared" si="4"/>
        <v>78</v>
      </c>
      <c r="E39" s="72">
        <v>5</v>
      </c>
      <c r="F39" s="101"/>
      <c r="G39" s="14">
        <v>37</v>
      </c>
      <c r="H39" s="1" t="s">
        <v>58</v>
      </c>
      <c r="I39" s="285" t="s">
        <v>228</v>
      </c>
      <c r="J39" s="15">
        <v>64</v>
      </c>
      <c r="K39" s="16">
        <f t="shared" si="5"/>
        <v>6.1776620370370371E-3</v>
      </c>
      <c r="L39" s="43"/>
    </row>
    <row r="40" spans="1:15" ht="12.75" customHeight="1" x14ac:dyDescent="0.2">
      <c r="A40" s="14">
        <v>3</v>
      </c>
      <c r="B40" s="203" t="s">
        <v>102</v>
      </c>
      <c r="C40" s="287" t="str">
        <f t="shared" si="3"/>
        <v>33:28.00</v>
      </c>
      <c r="D40" s="13">
        <f t="shared" si="4"/>
        <v>72</v>
      </c>
      <c r="E40" s="72">
        <v>5</v>
      </c>
      <c r="F40" s="101"/>
      <c r="G40" s="14">
        <v>38</v>
      </c>
      <c r="H40" s="38" t="s">
        <v>77</v>
      </c>
      <c r="I40" s="285" t="s">
        <v>229</v>
      </c>
      <c r="J40" s="15">
        <v>63</v>
      </c>
      <c r="K40" s="16">
        <f t="shared" si="5"/>
        <v>6.1863425925925931E-3</v>
      </c>
      <c r="L40" s="43"/>
    </row>
    <row r="41" spans="1:15" ht="12.75" customHeight="1" x14ac:dyDescent="0.2">
      <c r="A41" s="14">
        <v>4</v>
      </c>
      <c r="B41" s="203" t="s">
        <v>13</v>
      </c>
      <c r="C41" s="287" t="str">
        <f t="shared" si="3"/>
        <v>34:00.00</v>
      </c>
      <c r="D41" s="13">
        <f t="shared" si="4"/>
        <v>67</v>
      </c>
      <c r="E41" s="72">
        <v>5</v>
      </c>
      <c r="F41" s="101"/>
      <c r="G41" s="14">
        <v>39</v>
      </c>
      <c r="H41" s="38" t="s">
        <v>12</v>
      </c>
      <c r="I41" s="285" t="s">
        <v>230</v>
      </c>
      <c r="J41" s="15">
        <v>62</v>
      </c>
      <c r="K41" s="16">
        <f t="shared" si="5"/>
        <v>6.1950231481481474E-3</v>
      </c>
      <c r="L41" s="11"/>
    </row>
    <row r="42" spans="1:15" ht="12.75" customHeight="1" x14ac:dyDescent="0.2">
      <c r="A42" s="14">
        <v>5</v>
      </c>
      <c r="B42" s="203" t="s">
        <v>146</v>
      </c>
      <c r="C42" s="287" t="str">
        <f t="shared" si="3"/>
        <v>35:17.00</v>
      </c>
      <c r="D42" s="13">
        <f t="shared" si="4"/>
        <v>65</v>
      </c>
      <c r="E42" s="72">
        <v>5</v>
      </c>
      <c r="F42" s="101"/>
      <c r="G42" s="14">
        <v>40</v>
      </c>
      <c r="H42" s="38" t="s">
        <v>182</v>
      </c>
      <c r="I42" s="285" t="s">
        <v>231</v>
      </c>
      <c r="J42" s="15">
        <v>61</v>
      </c>
      <c r="K42" s="16">
        <f t="shared" si="5"/>
        <v>6.2413194444444452E-3</v>
      </c>
      <c r="L42" s="11"/>
    </row>
    <row r="43" spans="1:15" ht="12.75" customHeight="1" x14ac:dyDescent="0.2">
      <c r="A43" s="14">
        <v>6</v>
      </c>
      <c r="B43" s="203" t="s">
        <v>189</v>
      </c>
      <c r="C43" s="287" t="str">
        <f t="shared" si="3"/>
        <v>37:43.00</v>
      </c>
      <c r="D43" s="13">
        <f t="shared" si="4"/>
        <v>56</v>
      </c>
      <c r="E43" s="72">
        <v>5</v>
      </c>
      <c r="F43" s="101"/>
      <c r="G43" s="14">
        <v>41</v>
      </c>
      <c r="H43" s="38" t="s">
        <v>167</v>
      </c>
      <c r="I43" s="285" t="s">
        <v>232</v>
      </c>
      <c r="J43" s="15">
        <v>60</v>
      </c>
      <c r="K43" s="16">
        <f t="shared" si="5"/>
        <v>6.2499999999999995E-3</v>
      </c>
      <c r="L43" s="11"/>
    </row>
    <row r="44" spans="1:15" ht="12.75" customHeight="1" x14ac:dyDescent="0.2">
      <c r="A44" s="90">
        <v>1</v>
      </c>
      <c r="B44" s="231" t="s">
        <v>163</v>
      </c>
      <c r="C44" s="280" t="str">
        <f t="shared" si="3"/>
        <v>31:10.00</v>
      </c>
      <c r="D44" s="90">
        <f t="shared" si="4"/>
        <v>80</v>
      </c>
      <c r="E44" s="92">
        <v>6</v>
      </c>
      <c r="F44" s="101"/>
      <c r="G44" s="14">
        <v>42</v>
      </c>
      <c r="H44" s="1" t="s">
        <v>68</v>
      </c>
      <c r="I44" s="285" t="s">
        <v>233</v>
      </c>
      <c r="J44" s="15">
        <v>59</v>
      </c>
      <c r="K44" s="16">
        <f t="shared" si="5"/>
        <v>6.2673611111111116E-3</v>
      </c>
      <c r="L44" s="11"/>
    </row>
    <row r="45" spans="1:15" ht="12.75" customHeight="1" x14ac:dyDescent="0.2">
      <c r="A45" s="14">
        <v>2</v>
      </c>
      <c r="B45" s="203" t="s">
        <v>92</v>
      </c>
      <c r="C45" s="287" t="str">
        <f t="shared" si="3"/>
        <v>33:35.00</v>
      </c>
      <c r="D45" s="13">
        <f t="shared" si="4"/>
        <v>71</v>
      </c>
      <c r="E45" s="72">
        <v>6</v>
      </c>
      <c r="F45" s="101"/>
      <c r="G45" s="14">
        <v>43</v>
      </c>
      <c r="H45" s="38" t="s">
        <v>75</v>
      </c>
      <c r="I45" s="285" t="s">
        <v>234</v>
      </c>
      <c r="J45" s="15">
        <v>58</v>
      </c>
      <c r="K45" s="16">
        <f t="shared" si="5"/>
        <v>6.4872685185185181E-3</v>
      </c>
      <c r="L45" s="11"/>
    </row>
    <row r="46" spans="1:15" ht="12.75" customHeight="1" x14ac:dyDescent="0.2">
      <c r="A46" s="14">
        <v>3</v>
      </c>
      <c r="B46" s="203" t="s">
        <v>127</v>
      </c>
      <c r="C46" s="287" t="str">
        <f t="shared" si="3"/>
        <v>33:58.00</v>
      </c>
      <c r="D46" s="13">
        <f t="shared" si="4"/>
        <v>68</v>
      </c>
      <c r="E46" s="72">
        <v>6</v>
      </c>
      <c r="F46" s="101"/>
      <c r="G46" s="14">
        <v>44</v>
      </c>
      <c r="H46" s="1" t="s">
        <v>73</v>
      </c>
      <c r="I46" s="285" t="s">
        <v>235</v>
      </c>
      <c r="J46" s="15">
        <v>57</v>
      </c>
      <c r="K46" s="16">
        <f t="shared" si="5"/>
        <v>6.5306712962962957E-3</v>
      </c>
      <c r="L46" s="11"/>
    </row>
    <row r="47" spans="1:15" ht="13.5" customHeight="1" x14ac:dyDescent="0.2">
      <c r="A47" s="14">
        <v>4</v>
      </c>
      <c r="B47" s="203" t="s">
        <v>182</v>
      </c>
      <c r="C47" s="287" t="str">
        <f t="shared" si="3"/>
        <v>35:57.00</v>
      </c>
      <c r="D47" s="13">
        <f t="shared" si="4"/>
        <v>61</v>
      </c>
      <c r="E47" s="72">
        <v>6</v>
      </c>
      <c r="F47" s="101"/>
      <c r="G47" s="14">
        <v>45</v>
      </c>
      <c r="H47" s="1" t="s">
        <v>189</v>
      </c>
      <c r="I47" s="285" t="s">
        <v>236</v>
      </c>
      <c r="J47" s="15">
        <v>56</v>
      </c>
      <c r="K47" s="16">
        <f t="shared" si="5"/>
        <v>6.5480324074074078E-3</v>
      </c>
      <c r="L47" s="11"/>
    </row>
    <row r="48" spans="1:15" ht="12.75" customHeight="1" x14ac:dyDescent="0.2">
      <c r="A48" s="14">
        <v>5</v>
      </c>
      <c r="B48" s="203" t="s">
        <v>75</v>
      </c>
      <c r="C48" s="287" t="str">
        <f t="shared" si="3"/>
        <v>37:22.00</v>
      </c>
      <c r="D48" s="13">
        <f t="shared" si="4"/>
        <v>58</v>
      </c>
      <c r="E48" s="72">
        <v>6</v>
      </c>
      <c r="F48" s="101"/>
      <c r="G48" s="14">
        <v>46</v>
      </c>
      <c r="H48" s="1" t="s">
        <v>262</v>
      </c>
      <c r="I48" s="285" t="s">
        <v>237</v>
      </c>
      <c r="J48" s="15">
        <v>55</v>
      </c>
      <c r="K48" s="16">
        <f t="shared" si="5"/>
        <v>6.6608796296296303E-3</v>
      </c>
      <c r="L48" s="43"/>
      <c r="M48" s="44"/>
      <c r="N48" s="31"/>
      <c r="O48" s="45"/>
    </row>
    <row r="49" spans="1:15" ht="12.75" customHeight="1" x14ac:dyDescent="0.2">
      <c r="A49" s="14">
        <v>6</v>
      </c>
      <c r="B49" s="203" t="s">
        <v>190</v>
      </c>
      <c r="C49" s="287" t="str">
        <f t="shared" si="3"/>
        <v>38:51.00</v>
      </c>
      <c r="D49" s="13">
        <f t="shared" si="4"/>
        <v>50</v>
      </c>
      <c r="E49" s="72">
        <v>6</v>
      </c>
      <c r="F49" s="101"/>
      <c r="G49" s="14">
        <v>47</v>
      </c>
      <c r="H49" s="38" t="s">
        <v>91</v>
      </c>
      <c r="I49" s="285" t="s">
        <v>263</v>
      </c>
      <c r="J49" s="15">
        <v>54</v>
      </c>
      <c r="K49" s="16">
        <f t="shared" si="5"/>
        <v>6.6898148148148142E-3</v>
      </c>
      <c r="L49" s="43"/>
      <c r="M49" s="44"/>
      <c r="N49" s="31"/>
      <c r="O49" s="46"/>
    </row>
    <row r="50" spans="1:15" ht="12.75" customHeight="1" x14ac:dyDescent="0.2">
      <c r="A50" s="14">
        <v>7</v>
      </c>
      <c r="B50" s="203" t="s">
        <v>69</v>
      </c>
      <c r="C50" s="287" t="str">
        <f t="shared" si="3"/>
        <v>39:52.00</v>
      </c>
      <c r="D50" s="13">
        <f t="shared" si="4"/>
        <v>47</v>
      </c>
      <c r="E50" s="72">
        <v>6</v>
      </c>
      <c r="F50" s="101"/>
      <c r="G50" s="14">
        <v>48</v>
      </c>
      <c r="H50" s="1" t="s">
        <v>151</v>
      </c>
      <c r="I50" s="285" t="s">
        <v>238</v>
      </c>
      <c r="J50" s="15">
        <v>53</v>
      </c>
      <c r="K50" s="16">
        <f t="shared" si="5"/>
        <v>6.6956018518518519E-3</v>
      </c>
      <c r="L50" s="43"/>
      <c r="M50" s="44"/>
      <c r="N50" s="40"/>
      <c r="O50" s="45"/>
    </row>
    <row r="51" spans="1:15" ht="12.75" customHeight="1" x14ac:dyDescent="0.2">
      <c r="A51" s="14">
        <v>8</v>
      </c>
      <c r="B51" s="203" t="s">
        <v>34</v>
      </c>
      <c r="C51" s="287" t="str">
        <f t="shared" si="3"/>
        <v>42:43.00</v>
      </c>
      <c r="D51" s="14">
        <f t="shared" si="4"/>
        <v>38</v>
      </c>
      <c r="E51" s="72">
        <v>6</v>
      </c>
      <c r="F51" s="101"/>
      <c r="G51" s="14">
        <v>49</v>
      </c>
      <c r="H51" s="1" t="s">
        <v>109</v>
      </c>
      <c r="I51" s="285" t="s">
        <v>239</v>
      </c>
      <c r="J51" s="15">
        <v>52</v>
      </c>
      <c r="K51" s="16">
        <f t="shared" si="5"/>
        <v>6.7361111111111103E-3</v>
      </c>
      <c r="L51" s="43"/>
      <c r="M51" s="44"/>
      <c r="N51" s="40"/>
      <c r="O51" s="45"/>
    </row>
    <row r="52" spans="1:15" ht="12.75" customHeight="1" x14ac:dyDescent="0.2">
      <c r="A52" s="14">
        <v>9</v>
      </c>
      <c r="B52" s="203" t="s">
        <v>25</v>
      </c>
      <c r="C52" s="287" t="str">
        <f t="shared" si="3"/>
        <v>47:46.00</v>
      </c>
      <c r="D52" s="13">
        <f t="shared" si="4"/>
        <v>31</v>
      </c>
      <c r="E52" s="72">
        <v>6</v>
      </c>
      <c r="F52" s="101"/>
      <c r="G52" s="14">
        <v>50</v>
      </c>
      <c r="H52" s="38" t="s">
        <v>31</v>
      </c>
      <c r="I52" s="285" t="s">
        <v>240</v>
      </c>
      <c r="J52" s="15">
        <v>51</v>
      </c>
      <c r="K52" s="16">
        <f t="shared" si="5"/>
        <v>6.7390046296296304E-3</v>
      </c>
      <c r="L52" s="43"/>
      <c r="M52" s="44"/>
      <c r="N52" s="40"/>
      <c r="O52" s="45"/>
    </row>
    <row r="53" spans="1:15" ht="12.75" customHeight="1" x14ac:dyDescent="0.2">
      <c r="A53" s="90">
        <v>1</v>
      </c>
      <c r="B53" s="231" t="s">
        <v>73</v>
      </c>
      <c r="C53" s="280" t="str">
        <f t="shared" si="3"/>
        <v>37:37.00</v>
      </c>
      <c r="D53" s="90">
        <f t="shared" si="4"/>
        <v>57</v>
      </c>
      <c r="E53" s="92">
        <v>7</v>
      </c>
      <c r="F53" s="101"/>
      <c r="G53" s="14">
        <v>51</v>
      </c>
      <c r="H53" s="1" t="s">
        <v>190</v>
      </c>
      <c r="I53" s="285" t="s">
        <v>241</v>
      </c>
      <c r="J53" s="15">
        <v>50</v>
      </c>
      <c r="K53" s="16">
        <f t="shared" si="5"/>
        <v>6.7447916666666672E-3</v>
      </c>
      <c r="L53" s="43"/>
      <c r="M53" s="44"/>
      <c r="N53" s="40"/>
      <c r="O53" s="46"/>
    </row>
    <row r="54" spans="1:15" ht="12.75" customHeight="1" x14ac:dyDescent="0.2">
      <c r="A54" s="14">
        <v>2</v>
      </c>
      <c r="B54" s="203" t="s">
        <v>91</v>
      </c>
      <c r="C54" s="287" t="str">
        <f t="shared" si="3"/>
        <v>38:32.00</v>
      </c>
      <c r="D54" s="14">
        <f t="shared" si="4"/>
        <v>54</v>
      </c>
      <c r="E54" s="72">
        <v>7</v>
      </c>
      <c r="F54" s="101"/>
      <c r="G54" s="14">
        <v>52</v>
      </c>
      <c r="H54" s="1" t="s">
        <v>83</v>
      </c>
      <c r="I54" s="285" t="s">
        <v>242</v>
      </c>
      <c r="J54" s="15">
        <v>49</v>
      </c>
      <c r="K54" s="16">
        <f t="shared" si="5"/>
        <v>6.828703703703704E-3</v>
      </c>
      <c r="L54" s="43"/>
      <c r="M54" s="44"/>
      <c r="N54" s="40"/>
      <c r="O54" s="45"/>
    </row>
    <row r="55" spans="1:15" ht="12.75" customHeight="1" x14ac:dyDescent="0.2">
      <c r="A55" s="14">
        <v>3</v>
      </c>
      <c r="B55" s="203" t="s">
        <v>109</v>
      </c>
      <c r="C55" s="287" t="str">
        <f t="shared" si="3"/>
        <v>38:48.00</v>
      </c>
      <c r="D55" s="14">
        <f t="shared" si="4"/>
        <v>52</v>
      </c>
      <c r="E55" s="72">
        <v>7</v>
      </c>
      <c r="F55" s="101"/>
      <c r="G55" s="14">
        <v>53</v>
      </c>
      <c r="H55" s="1" t="s">
        <v>118</v>
      </c>
      <c r="I55" s="285" t="s">
        <v>243</v>
      </c>
      <c r="J55" s="15">
        <v>48</v>
      </c>
      <c r="K55" s="16">
        <f t="shared" si="5"/>
        <v>6.889467592592592E-3</v>
      </c>
      <c r="L55" s="43"/>
      <c r="M55" s="44"/>
      <c r="N55" s="40"/>
      <c r="O55" s="45"/>
    </row>
    <row r="56" spans="1:15" x14ac:dyDescent="0.2">
      <c r="A56" s="14">
        <v>4</v>
      </c>
      <c r="B56" s="203" t="s">
        <v>31</v>
      </c>
      <c r="C56" s="287" t="str">
        <f t="shared" si="3"/>
        <v>38:49.00</v>
      </c>
      <c r="D56" s="13">
        <f t="shared" si="4"/>
        <v>51</v>
      </c>
      <c r="E56" s="72">
        <v>7</v>
      </c>
      <c r="F56" s="101"/>
      <c r="G56" s="14">
        <v>54</v>
      </c>
      <c r="H56" s="1" t="s">
        <v>69</v>
      </c>
      <c r="I56" s="285" t="s">
        <v>244</v>
      </c>
      <c r="J56" s="15">
        <v>47</v>
      </c>
      <c r="K56" s="16">
        <f t="shared" si="5"/>
        <v>6.9212962962962969E-3</v>
      </c>
      <c r="L56" s="43"/>
      <c r="M56" s="44"/>
      <c r="N56" s="31"/>
      <c r="O56" s="45"/>
    </row>
    <row r="57" spans="1:15" x14ac:dyDescent="0.2">
      <c r="A57" s="14">
        <v>5</v>
      </c>
      <c r="B57" s="203" t="s">
        <v>191</v>
      </c>
      <c r="C57" s="287" t="str">
        <f t="shared" si="3"/>
        <v>40:46.00</v>
      </c>
      <c r="D57" s="14">
        <f t="shared" si="4"/>
        <v>43</v>
      </c>
      <c r="E57" s="72">
        <v>7</v>
      </c>
      <c r="F57" s="101"/>
      <c r="G57" s="14">
        <v>55</v>
      </c>
      <c r="H57" s="38" t="s">
        <v>183</v>
      </c>
      <c r="I57" s="285" t="s">
        <v>245</v>
      </c>
      <c r="J57" s="15">
        <v>46</v>
      </c>
      <c r="K57" s="16">
        <f t="shared" si="5"/>
        <v>6.9444444444444441E-3</v>
      </c>
      <c r="L57" s="43"/>
      <c r="M57" s="44"/>
      <c r="N57" s="31"/>
      <c r="O57" s="45"/>
    </row>
    <row r="58" spans="1:15" ht="12" customHeight="1" x14ac:dyDescent="0.2">
      <c r="A58" s="14">
        <v>6</v>
      </c>
      <c r="B58" s="203" t="s">
        <v>103</v>
      </c>
      <c r="C58" s="287" t="str">
        <f t="shared" si="3"/>
        <v>42:12.00</v>
      </c>
      <c r="D58" s="14">
        <f t="shared" si="4"/>
        <v>40</v>
      </c>
      <c r="E58" s="72">
        <v>7</v>
      </c>
      <c r="F58" s="101"/>
      <c r="G58" s="14">
        <v>56</v>
      </c>
      <c r="H58" s="38" t="s">
        <v>175</v>
      </c>
      <c r="I58" s="285" t="s">
        <v>246</v>
      </c>
      <c r="J58" s="15">
        <v>45</v>
      </c>
      <c r="K58" s="16">
        <f t="shared" si="5"/>
        <v>6.9473379629629633E-3</v>
      </c>
      <c r="L58" s="43"/>
      <c r="M58" s="44"/>
      <c r="N58" s="40"/>
      <c r="O58" s="45"/>
    </row>
    <row r="59" spans="1:15" x14ac:dyDescent="0.2">
      <c r="A59" s="268">
        <v>1</v>
      </c>
      <c r="B59" s="231" t="s">
        <v>167</v>
      </c>
      <c r="C59" s="280" t="str">
        <f t="shared" si="3"/>
        <v>36:00.00</v>
      </c>
      <c r="D59" s="268">
        <f t="shared" si="4"/>
        <v>60</v>
      </c>
      <c r="E59" s="269">
        <v>8</v>
      </c>
      <c r="F59" s="101"/>
      <c r="G59" s="14">
        <v>57</v>
      </c>
      <c r="H59" s="1" t="s">
        <v>70</v>
      </c>
      <c r="I59" s="285" t="s">
        <v>264</v>
      </c>
      <c r="J59" s="15">
        <v>44</v>
      </c>
      <c r="K59" s="16">
        <f t="shared" si="5"/>
        <v>6.9646990740740745E-3</v>
      </c>
      <c r="L59" s="43"/>
      <c r="O59" s="45"/>
    </row>
    <row r="60" spans="1:15" x14ac:dyDescent="0.2">
      <c r="A60" s="251">
        <v>2</v>
      </c>
      <c r="B60" s="306" t="s">
        <v>151</v>
      </c>
      <c r="C60" s="287" t="str">
        <f t="shared" si="3"/>
        <v>38:34.00</v>
      </c>
      <c r="D60" s="251">
        <f t="shared" si="4"/>
        <v>53</v>
      </c>
      <c r="E60" s="262">
        <v>8</v>
      </c>
      <c r="F60" s="101"/>
      <c r="G60" s="14">
        <v>58</v>
      </c>
      <c r="H60" s="1" t="s">
        <v>191</v>
      </c>
      <c r="I60" s="285" t="s">
        <v>247</v>
      </c>
      <c r="J60" s="15">
        <v>43</v>
      </c>
      <c r="K60" s="16">
        <f t="shared" si="5"/>
        <v>7.0775462962962962E-3</v>
      </c>
      <c r="L60" s="43"/>
      <c r="M60" s="44"/>
      <c r="N60" s="31"/>
      <c r="O60" s="45"/>
    </row>
    <row r="61" spans="1:15" ht="12" customHeight="1" x14ac:dyDescent="0.2">
      <c r="A61" s="14">
        <v>3</v>
      </c>
      <c r="B61" s="203" t="s">
        <v>183</v>
      </c>
      <c r="C61" s="287" t="str">
        <f t="shared" si="3"/>
        <v>40:00.00</v>
      </c>
      <c r="D61" s="14">
        <f t="shared" si="4"/>
        <v>46</v>
      </c>
      <c r="E61" s="72">
        <v>8</v>
      </c>
      <c r="F61" s="101"/>
      <c r="G61" s="14">
        <v>59</v>
      </c>
      <c r="H61" s="1" t="s">
        <v>93</v>
      </c>
      <c r="I61" s="285" t="s">
        <v>248</v>
      </c>
      <c r="J61" s="15">
        <v>42</v>
      </c>
      <c r="K61" s="16">
        <f t="shared" si="5"/>
        <v>7.1238425925925922E-3</v>
      </c>
      <c r="L61" s="43"/>
      <c r="M61" s="44"/>
      <c r="N61" s="31"/>
      <c r="O61" s="45"/>
    </row>
    <row r="62" spans="1:15" ht="12" customHeight="1" x14ac:dyDescent="0.2">
      <c r="A62" s="14">
        <v>4</v>
      </c>
      <c r="B62" s="203" t="s">
        <v>175</v>
      </c>
      <c r="C62" s="287" t="str">
        <f t="shared" si="3"/>
        <v>40:01.00</v>
      </c>
      <c r="D62" s="14">
        <f t="shared" si="4"/>
        <v>45</v>
      </c>
      <c r="E62" s="72">
        <v>8</v>
      </c>
      <c r="F62" s="101"/>
      <c r="G62" s="14">
        <v>60</v>
      </c>
      <c r="H62" s="38" t="s">
        <v>24</v>
      </c>
      <c r="I62" s="285" t="s">
        <v>249</v>
      </c>
      <c r="J62" s="15">
        <v>41</v>
      </c>
      <c r="K62" s="16">
        <f t="shared" si="5"/>
        <v>7.309027777777778E-3</v>
      </c>
      <c r="L62" s="43"/>
      <c r="M62" s="44"/>
      <c r="N62" s="31"/>
      <c r="O62" s="45"/>
    </row>
    <row r="63" spans="1:15" x14ac:dyDescent="0.2">
      <c r="A63" s="14">
        <v>5</v>
      </c>
      <c r="B63" s="203" t="s">
        <v>70</v>
      </c>
      <c r="C63" s="287" t="str">
        <f t="shared" si="3"/>
        <v>40:07.00</v>
      </c>
      <c r="D63" s="14">
        <f t="shared" si="4"/>
        <v>44</v>
      </c>
      <c r="E63" s="72">
        <v>8</v>
      </c>
      <c r="F63" s="101"/>
      <c r="G63" s="14">
        <v>61</v>
      </c>
      <c r="H63" s="38" t="s">
        <v>103</v>
      </c>
      <c r="I63" s="285" t="s">
        <v>250</v>
      </c>
      <c r="J63" s="15">
        <v>40</v>
      </c>
      <c r="K63" s="16">
        <f t="shared" si="5"/>
        <v>7.3263888888888892E-3</v>
      </c>
      <c r="L63" s="43"/>
      <c r="M63" s="44"/>
      <c r="N63" s="31"/>
      <c r="O63" s="45"/>
    </row>
    <row r="64" spans="1:15" ht="12" customHeight="1" x14ac:dyDescent="0.2">
      <c r="A64" s="14">
        <v>6</v>
      </c>
      <c r="B64" s="203" t="s">
        <v>93</v>
      </c>
      <c r="C64" s="287" t="str">
        <f t="shared" si="3"/>
        <v>41:02.00</v>
      </c>
      <c r="D64" s="14">
        <f t="shared" si="4"/>
        <v>42</v>
      </c>
      <c r="E64" s="72">
        <v>8</v>
      </c>
      <c r="F64" s="101"/>
      <c r="G64" s="14">
        <v>62</v>
      </c>
      <c r="H64" s="1" t="s">
        <v>22</v>
      </c>
      <c r="I64" s="285" t="s">
        <v>251</v>
      </c>
      <c r="J64" s="15">
        <v>39</v>
      </c>
      <c r="K64" s="16">
        <f t="shared" si="5"/>
        <v>7.4074074074074068E-3</v>
      </c>
      <c r="L64" s="43"/>
      <c r="M64" s="44"/>
      <c r="N64" s="40"/>
      <c r="O64" s="45"/>
    </row>
    <row r="65" spans="1:15" x14ac:dyDescent="0.2">
      <c r="A65" s="14">
        <v>7</v>
      </c>
      <c r="B65" s="203" t="s">
        <v>24</v>
      </c>
      <c r="C65" s="287" t="str">
        <f t="shared" si="3"/>
        <v>42:06.00</v>
      </c>
      <c r="D65" s="14">
        <f t="shared" si="4"/>
        <v>41</v>
      </c>
      <c r="E65" s="72">
        <v>8</v>
      </c>
      <c r="F65" s="101"/>
      <c r="G65" s="14">
        <v>63</v>
      </c>
      <c r="H65" s="1" t="s">
        <v>34</v>
      </c>
      <c r="I65" s="285" t="s">
        <v>252</v>
      </c>
      <c r="J65" s="15">
        <v>38</v>
      </c>
      <c r="K65" s="16">
        <f t="shared" si="5"/>
        <v>7.4160879629629637E-3</v>
      </c>
      <c r="L65" s="43"/>
      <c r="M65" s="44"/>
      <c r="N65" s="31"/>
      <c r="O65" s="45"/>
    </row>
    <row r="66" spans="1:15" x14ac:dyDescent="0.2">
      <c r="A66" s="14">
        <v>8</v>
      </c>
      <c r="B66" s="203" t="s">
        <v>22</v>
      </c>
      <c r="C66" s="287" t="str">
        <f t="shared" si="3"/>
        <v>42:40.00</v>
      </c>
      <c r="D66" s="14">
        <f t="shared" si="4"/>
        <v>39</v>
      </c>
      <c r="E66" s="72">
        <v>8</v>
      </c>
      <c r="F66" s="101"/>
      <c r="G66" s="14">
        <v>64</v>
      </c>
      <c r="H66" s="1" t="s">
        <v>21</v>
      </c>
      <c r="I66" s="285" t="s">
        <v>253</v>
      </c>
      <c r="J66" s="15">
        <v>37</v>
      </c>
      <c r="K66" s="16">
        <f t="shared" si="5"/>
        <v>7.5231481481481477E-3</v>
      </c>
      <c r="L66" s="43"/>
      <c r="M66" s="44"/>
      <c r="N66" s="40"/>
      <c r="O66" s="46"/>
    </row>
    <row r="67" spans="1:15" x14ac:dyDescent="0.2">
      <c r="A67" s="14">
        <v>9</v>
      </c>
      <c r="B67" s="203" t="s">
        <v>21</v>
      </c>
      <c r="C67" s="287" t="str">
        <f t="shared" ref="C67:C73" si="6">VLOOKUP($B67,$H$2:$J$75,2,FALSE)</f>
        <v>43:20.00</v>
      </c>
      <c r="D67" s="14">
        <f t="shared" ref="D67:D73" si="7">VLOOKUP($B67,$H$2:$J$75,3,FALSE)</f>
        <v>37</v>
      </c>
      <c r="E67" s="72">
        <v>8</v>
      </c>
      <c r="F67" s="101"/>
      <c r="G67" s="14">
        <v>65</v>
      </c>
      <c r="H67" s="1" t="s">
        <v>184</v>
      </c>
      <c r="I67" s="285" t="s">
        <v>254</v>
      </c>
      <c r="J67" s="15">
        <v>36</v>
      </c>
      <c r="K67" s="16">
        <f t="shared" ref="K67:K74" si="8">I67/G$1</f>
        <v>7.526041666666667E-3</v>
      </c>
      <c r="L67" s="43"/>
      <c r="M67" s="44"/>
      <c r="N67" s="31"/>
      <c r="O67" s="46"/>
    </row>
    <row r="68" spans="1:15" ht="12.75" customHeight="1" x14ac:dyDescent="0.2">
      <c r="A68" s="14">
        <v>10</v>
      </c>
      <c r="B68" s="203" t="s">
        <v>33</v>
      </c>
      <c r="C68" s="287" t="str">
        <f t="shared" si="6"/>
        <v>45:34.00</v>
      </c>
      <c r="D68" s="14">
        <f t="shared" si="7"/>
        <v>34</v>
      </c>
      <c r="E68" s="72">
        <v>8</v>
      </c>
      <c r="F68" s="101"/>
      <c r="G68" s="14">
        <v>66</v>
      </c>
      <c r="H68" s="1" t="s">
        <v>50</v>
      </c>
      <c r="I68" s="285" t="s">
        <v>255</v>
      </c>
      <c r="J68" s="15">
        <v>35</v>
      </c>
      <c r="K68" s="16">
        <f t="shared" si="8"/>
        <v>7.5462962962962966E-3</v>
      </c>
      <c r="L68" s="43"/>
      <c r="M68" s="44"/>
      <c r="N68" s="31"/>
      <c r="O68" s="46"/>
    </row>
    <row r="69" spans="1:15" ht="12" customHeight="1" x14ac:dyDescent="0.2">
      <c r="A69" s="268">
        <v>1</v>
      </c>
      <c r="B69" s="231" t="s">
        <v>184</v>
      </c>
      <c r="C69" s="280" t="str">
        <f t="shared" si="6"/>
        <v>43:21.00</v>
      </c>
      <c r="D69" s="268">
        <f t="shared" si="7"/>
        <v>36</v>
      </c>
      <c r="E69" s="269">
        <v>9</v>
      </c>
      <c r="F69" s="101"/>
      <c r="G69" s="14">
        <v>67</v>
      </c>
      <c r="H69" s="38" t="s">
        <v>33</v>
      </c>
      <c r="I69" s="285" t="s">
        <v>256</v>
      </c>
      <c r="J69" s="15">
        <v>34</v>
      </c>
      <c r="K69" s="16">
        <f t="shared" si="8"/>
        <v>7.9108796296296306E-3</v>
      </c>
      <c r="L69" s="43"/>
      <c r="M69" s="44"/>
      <c r="N69" s="31"/>
      <c r="O69" s="46"/>
    </row>
    <row r="70" spans="1:15" ht="12.75" customHeight="1" x14ac:dyDescent="0.2">
      <c r="A70" s="251">
        <v>7</v>
      </c>
      <c r="B70" s="306" t="s">
        <v>50</v>
      </c>
      <c r="C70" s="287" t="str">
        <f t="shared" si="6"/>
        <v>43:28.00</v>
      </c>
      <c r="D70" s="251">
        <f t="shared" si="7"/>
        <v>35</v>
      </c>
      <c r="E70" s="262">
        <v>9</v>
      </c>
      <c r="F70" s="101"/>
      <c r="G70" s="14">
        <v>68</v>
      </c>
      <c r="H70" s="1" t="s">
        <v>35</v>
      </c>
      <c r="I70" s="285" t="s">
        <v>257</v>
      </c>
      <c r="J70" s="15">
        <v>33</v>
      </c>
      <c r="K70" s="16">
        <f t="shared" si="8"/>
        <v>7.9224537037037041E-3</v>
      </c>
      <c r="L70" s="43"/>
      <c r="M70" s="44"/>
      <c r="N70" s="31"/>
      <c r="O70" s="46"/>
    </row>
    <row r="71" spans="1:15" ht="12.75" customHeight="1" x14ac:dyDescent="0.2">
      <c r="A71" s="14">
        <v>2</v>
      </c>
      <c r="B71" s="203" t="s">
        <v>35</v>
      </c>
      <c r="C71" s="287" t="str">
        <f t="shared" si="6"/>
        <v>45:38.00</v>
      </c>
      <c r="D71" s="14">
        <f t="shared" si="7"/>
        <v>33</v>
      </c>
      <c r="E71" s="72">
        <v>9</v>
      </c>
      <c r="F71" s="101"/>
      <c r="G71" s="14">
        <v>69</v>
      </c>
      <c r="H71" s="1" t="s">
        <v>26</v>
      </c>
      <c r="I71" s="285" t="s">
        <v>258</v>
      </c>
      <c r="J71" s="15">
        <v>32</v>
      </c>
      <c r="K71" s="16">
        <f t="shared" si="8"/>
        <v>8.2146990740740739E-3</v>
      </c>
      <c r="L71" s="43"/>
      <c r="M71" s="44"/>
      <c r="N71" s="31"/>
      <c r="O71" s="46"/>
    </row>
    <row r="72" spans="1:15" ht="12.75" customHeight="1" x14ac:dyDescent="0.2">
      <c r="A72" s="14">
        <v>3</v>
      </c>
      <c r="B72" s="203" t="s">
        <v>26</v>
      </c>
      <c r="C72" s="287" t="str">
        <f t="shared" si="6"/>
        <v>47:19.00</v>
      </c>
      <c r="D72" s="14">
        <f t="shared" si="7"/>
        <v>32</v>
      </c>
      <c r="E72" s="72">
        <v>9</v>
      </c>
      <c r="F72" s="101"/>
      <c r="G72" s="14">
        <v>70</v>
      </c>
      <c r="H72" s="38" t="s">
        <v>25</v>
      </c>
      <c r="I72" s="285" t="s">
        <v>259</v>
      </c>
      <c r="J72" s="15">
        <v>31</v>
      </c>
      <c r="K72" s="16">
        <f t="shared" si="8"/>
        <v>8.292824074074074E-3</v>
      </c>
      <c r="L72" s="43"/>
      <c r="M72" s="44"/>
      <c r="N72" s="31"/>
      <c r="O72" s="46"/>
    </row>
    <row r="73" spans="1:15" ht="12.75" customHeight="1" x14ac:dyDescent="0.2">
      <c r="A73" s="91">
        <v>4</v>
      </c>
      <c r="B73" s="232" t="s">
        <v>154</v>
      </c>
      <c r="C73" s="292" t="str">
        <f t="shared" si="6"/>
        <v>1:17:14.00</v>
      </c>
      <c r="D73" s="91">
        <f t="shared" si="7"/>
        <v>30</v>
      </c>
      <c r="E73" s="93">
        <v>9</v>
      </c>
      <c r="F73" s="101"/>
      <c r="G73" s="14">
        <v>71</v>
      </c>
      <c r="H73" s="1" t="s">
        <v>192</v>
      </c>
      <c r="I73" s="285" t="s">
        <v>260</v>
      </c>
      <c r="J73" s="15" t="s">
        <v>112</v>
      </c>
      <c r="K73" s="16">
        <f t="shared" si="8"/>
        <v>1.0098379629629629E-2</v>
      </c>
      <c r="L73" s="43"/>
      <c r="M73" s="44"/>
      <c r="N73" s="31"/>
      <c r="O73" s="46"/>
    </row>
    <row r="74" spans="1:15" ht="13.5" customHeight="1" x14ac:dyDescent="0.2">
      <c r="A74" s="11"/>
      <c r="C74" s="248"/>
      <c r="D74" s="11"/>
      <c r="E74" s="11"/>
      <c r="F74" s="11"/>
      <c r="G74" s="91">
        <v>72</v>
      </c>
      <c r="H74" s="6" t="s">
        <v>154</v>
      </c>
      <c r="I74" s="303" t="s">
        <v>261</v>
      </c>
      <c r="J74" s="94">
        <v>30</v>
      </c>
      <c r="K74" s="95">
        <f t="shared" si="8"/>
        <v>1.3408564814814816E-2</v>
      </c>
      <c r="L74" s="43"/>
      <c r="M74" s="44"/>
      <c r="N74" s="40"/>
      <c r="O74" s="46"/>
    </row>
    <row r="75" spans="1:15" x14ac:dyDescent="0.2">
      <c r="A75" s="96"/>
      <c r="B75" s="44"/>
      <c r="C75" s="299"/>
      <c r="D75" s="96"/>
      <c r="E75" s="97"/>
      <c r="F75" s="103"/>
      <c r="M75" s="44"/>
      <c r="N75" s="44"/>
      <c r="O75" s="44"/>
    </row>
    <row r="76" spans="1:15" x14ac:dyDescent="0.2">
      <c r="A76" s="96"/>
      <c r="B76" s="49"/>
      <c r="C76" s="299"/>
      <c r="D76" s="96"/>
      <c r="E76" s="97"/>
      <c r="F76" s="103"/>
    </row>
    <row r="77" spans="1:15" x14ac:dyDescent="0.2">
      <c r="A77" s="96"/>
      <c r="B77" s="49"/>
      <c r="C77" s="299"/>
      <c r="D77" s="96"/>
      <c r="E77" s="97"/>
      <c r="F77" s="103"/>
    </row>
    <row r="78" spans="1:15" x14ac:dyDescent="0.2">
      <c r="A78" s="96"/>
      <c r="B78" s="49"/>
      <c r="C78" s="299"/>
      <c r="D78" s="96"/>
      <c r="E78" s="97"/>
      <c r="F78" s="103"/>
    </row>
    <row r="79" spans="1:15" x14ac:dyDescent="0.2">
      <c r="A79" s="96"/>
      <c r="B79" s="49"/>
      <c r="C79" s="299"/>
      <c r="D79" s="96"/>
      <c r="E79" s="97"/>
      <c r="F79" s="103"/>
    </row>
    <row r="80" spans="1:15" x14ac:dyDescent="0.2">
      <c r="A80" s="96"/>
      <c r="B80" s="49"/>
      <c r="C80" s="299"/>
      <c r="D80" s="96"/>
      <c r="E80" s="97"/>
      <c r="F80" s="103"/>
    </row>
    <row r="81" spans="1:6" x14ac:dyDescent="0.2">
      <c r="A81" s="96"/>
      <c r="B81" s="49"/>
      <c r="C81" s="299"/>
      <c r="D81" s="96"/>
      <c r="E81" s="97"/>
      <c r="F81" s="103"/>
    </row>
    <row r="82" spans="1:6" x14ac:dyDescent="0.2">
      <c r="A82" s="96"/>
      <c r="B82" s="49"/>
      <c r="C82" s="299"/>
      <c r="D82" s="96"/>
      <c r="E82" s="97"/>
      <c r="F82" s="103"/>
    </row>
    <row r="83" spans="1:6" x14ac:dyDescent="0.2">
      <c r="A83" s="96"/>
      <c r="B83" s="49"/>
      <c r="C83" s="299"/>
      <c r="D83" s="96"/>
      <c r="E83" s="97"/>
      <c r="F83" s="103"/>
    </row>
    <row r="84" spans="1:6" x14ac:dyDescent="0.2">
      <c r="A84" s="96"/>
      <c r="B84" s="49"/>
      <c r="C84" s="299"/>
      <c r="D84" s="96"/>
      <c r="E84" s="97"/>
      <c r="F84" s="103"/>
    </row>
    <row r="85" spans="1:6" x14ac:dyDescent="0.2">
      <c r="A85" s="96"/>
      <c r="B85" s="49"/>
      <c r="C85" s="299"/>
      <c r="D85" s="96"/>
      <c r="E85" s="97"/>
      <c r="F85" s="103"/>
    </row>
    <row r="86" spans="1:6" x14ac:dyDescent="0.2">
      <c r="A86" s="96"/>
      <c r="B86" s="49"/>
      <c r="C86" s="299"/>
      <c r="D86" s="96"/>
      <c r="E86" s="97"/>
      <c r="F86" s="103"/>
    </row>
    <row r="87" spans="1:6" x14ac:dyDescent="0.2">
      <c r="A87" s="96"/>
      <c r="B87" s="49"/>
      <c r="C87" s="299"/>
      <c r="D87" s="96"/>
      <c r="E87" s="97"/>
      <c r="F87" s="103"/>
    </row>
    <row r="88" spans="1:6" x14ac:dyDescent="0.2">
      <c r="A88" s="96"/>
      <c r="B88" s="49"/>
      <c r="C88" s="299"/>
      <c r="D88" s="96"/>
      <c r="E88" s="97"/>
      <c r="F88" s="103"/>
    </row>
    <row r="89" spans="1:6" x14ac:dyDescent="0.2">
      <c r="A89" s="96"/>
      <c r="B89" s="49"/>
      <c r="C89" s="299"/>
      <c r="D89" s="96"/>
      <c r="E89" s="97"/>
      <c r="F89" s="103"/>
    </row>
    <row r="90" spans="1:6" x14ac:dyDescent="0.2">
      <c r="A90" s="96"/>
      <c r="B90" s="49"/>
      <c r="C90" s="299"/>
      <c r="D90" s="96"/>
      <c r="E90" s="97"/>
      <c r="F90" s="103"/>
    </row>
    <row r="91" spans="1:6" x14ac:dyDescent="0.2">
      <c r="A91" s="96"/>
      <c r="B91" s="49"/>
      <c r="C91" s="299"/>
      <c r="D91" s="96"/>
      <c r="E91" s="97"/>
      <c r="F91" s="103"/>
    </row>
    <row r="92" spans="1:6" x14ac:dyDescent="0.2">
      <c r="A92" s="96"/>
      <c r="B92" s="49"/>
      <c r="C92" s="299"/>
      <c r="D92" s="96"/>
      <c r="E92" s="97"/>
      <c r="F92" s="103"/>
    </row>
    <row r="93" spans="1:6" x14ac:dyDescent="0.2">
      <c r="A93" s="96"/>
      <c r="B93" s="49"/>
      <c r="C93" s="299"/>
      <c r="D93" s="96"/>
      <c r="E93" s="97"/>
      <c r="F93" s="103"/>
    </row>
    <row r="94" spans="1:6" x14ac:dyDescent="0.2">
      <c r="A94" s="96"/>
      <c r="B94" s="49"/>
      <c r="C94" s="299"/>
      <c r="D94" s="96"/>
      <c r="E94" s="97"/>
      <c r="F94" s="103"/>
    </row>
    <row r="95" spans="1:6" x14ac:dyDescent="0.2">
      <c r="A95" s="96"/>
      <c r="B95" s="98"/>
      <c r="C95" s="299"/>
      <c r="D95" s="96"/>
      <c r="E95" s="97"/>
      <c r="F95" s="103"/>
    </row>
    <row r="96" spans="1:6" x14ac:dyDescent="0.2">
      <c r="A96" s="96"/>
      <c r="B96" s="49"/>
      <c r="C96" s="299"/>
      <c r="D96" s="96"/>
      <c r="E96" s="97"/>
      <c r="F96" s="103"/>
    </row>
    <row r="97" spans="1:6" x14ac:dyDescent="0.2">
      <c r="A97" s="96"/>
      <c r="B97" s="49"/>
      <c r="C97" s="299"/>
      <c r="D97" s="96"/>
      <c r="E97" s="97"/>
      <c r="F97" s="103"/>
    </row>
    <row r="98" spans="1:6" x14ac:dyDescent="0.2">
      <c r="A98" s="96"/>
      <c r="B98" s="49"/>
      <c r="C98" s="299"/>
      <c r="D98" s="96"/>
      <c r="E98" s="97"/>
      <c r="F98" s="103"/>
    </row>
    <row r="99" spans="1:6" x14ac:dyDescent="0.2">
      <c r="A99" s="96"/>
      <c r="B99" s="49"/>
      <c r="C99" s="299"/>
      <c r="D99" s="96"/>
      <c r="E99" s="97"/>
      <c r="F99" s="103"/>
    </row>
    <row r="100" spans="1:6" x14ac:dyDescent="0.2">
      <c r="A100" s="96"/>
      <c r="B100" s="49"/>
      <c r="C100" s="299"/>
      <c r="D100" s="96"/>
      <c r="E100" s="97"/>
      <c r="F100" s="103"/>
    </row>
    <row r="101" spans="1:6" x14ac:dyDescent="0.2">
      <c r="A101" s="96"/>
      <c r="B101" s="49"/>
      <c r="C101" s="299"/>
      <c r="D101" s="96"/>
      <c r="E101" s="97"/>
      <c r="F101" s="103"/>
    </row>
    <row r="102" spans="1:6" x14ac:dyDescent="0.2">
      <c r="A102" s="96"/>
      <c r="B102" s="49"/>
      <c r="C102" s="299"/>
      <c r="D102" s="96"/>
      <c r="E102" s="97"/>
      <c r="F102" s="103"/>
    </row>
    <row r="103" spans="1:6" x14ac:dyDescent="0.2">
      <c r="A103" s="96"/>
      <c r="B103" s="49"/>
      <c r="C103" s="299"/>
      <c r="D103" s="96"/>
      <c r="E103" s="97"/>
      <c r="F103" s="103"/>
    </row>
    <row r="104" spans="1:6" x14ac:dyDescent="0.2">
      <c r="A104" s="96"/>
      <c r="B104" s="49"/>
      <c r="C104" s="299"/>
      <c r="D104" s="96"/>
      <c r="E104" s="97"/>
      <c r="F104" s="103"/>
    </row>
    <row r="105" spans="1:6" x14ac:dyDescent="0.2">
      <c r="A105" s="96"/>
      <c r="B105" s="49"/>
      <c r="C105" s="299"/>
      <c r="D105" s="96"/>
      <c r="E105" s="97"/>
      <c r="F105" s="103"/>
    </row>
    <row r="106" spans="1:6" x14ac:dyDescent="0.2">
      <c r="A106" s="96"/>
      <c r="B106" s="49"/>
      <c r="C106" s="299"/>
      <c r="D106" s="96"/>
      <c r="E106" s="97"/>
      <c r="F106" s="103"/>
    </row>
    <row r="107" spans="1:6" x14ac:dyDescent="0.2">
      <c r="A107" s="96"/>
      <c r="B107" s="49"/>
      <c r="C107" s="299"/>
      <c r="D107" s="96"/>
      <c r="E107" s="97"/>
      <c r="F107" s="103"/>
    </row>
    <row r="108" spans="1:6" x14ac:dyDescent="0.2">
      <c r="A108" s="96"/>
      <c r="B108" s="49"/>
      <c r="C108" s="299"/>
      <c r="D108" s="96"/>
      <c r="E108" s="97"/>
      <c r="F108" s="103"/>
    </row>
    <row r="109" spans="1:6" x14ac:dyDescent="0.2">
      <c r="A109" s="96"/>
      <c r="B109" s="49"/>
      <c r="C109" s="299"/>
      <c r="D109" s="96"/>
      <c r="E109" s="97"/>
      <c r="F109" s="103"/>
    </row>
    <row r="110" spans="1:6" x14ac:dyDescent="0.2">
      <c r="A110" s="96"/>
      <c r="B110" s="44"/>
      <c r="C110" s="299"/>
      <c r="D110" s="96"/>
      <c r="E110" s="97"/>
      <c r="F110" s="103"/>
    </row>
    <row r="111" spans="1:6" x14ac:dyDescent="0.2">
      <c r="A111" s="96"/>
      <c r="B111" s="44"/>
      <c r="C111" s="299"/>
      <c r="D111" s="96"/>
      <c r="E111" s="97"/>
      <c r="F111" s="103"/>
    </row>
  </sheetData>
  <sortState xmlns:xlrd2="http://schemas.microsoft.com/office/spreadsheetml/2017/richdata2" ref="A3:E73">
    <sortCondition ref="E3:E73"/>
    <sortCondition descending="1" ref="D3:D73"/>
  </sortState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3"/>
  <sheetViews>
    <sheetView showGridLines="0" topLeftCell="A52" zoomScaleNormal="100" workbookViewId="0">
      <selection activeCell="B37" sqref="B37:B44"/>
    </sheetView>
  </sheetViews>
  <sheetFormatPr defaultColWidth="13.5703125" defaultRowHeight="12" x14ac:dyDescent="0.2"/>
  <cols>
    <col min="1" max="1" width="4.42578125" style="122" customWidth="1"/>
    <col min="2" max="2" width="19.5703125" style="1" bestFit="1" customWidth="1"/>
    <col min="3" max="3" width="8.5703125" style="301" customWidth="1"/>
    <col min="4" max="4" width="6.140625" style="122" bestFit="1" customWidth="1"/>
    <col min="5" max="5" width="3.42578125" style="150" bestFit="1" customWidth="1"/>
    <col min="6" max="6" width="2.42578125" style="150" customWidth="1"/>
    <col min="7" max="7" width="5.42578125" style="122" bestFit="1" customWidth="1"/>
    <col min="8" max="8" width="17.28515625" style="1" bestFit="1" customWidth="1"/>
    <col min="9" max="9" width="7.85546875" style="300" bestFit="1" customWidth="1"/>
    <col min="10" max="10" width="6.140625" style="122" bestFit="1" customWidth="1"/>
    <col min="11" max="11" width="8.140625" style="152" customWidth="1"/>
    <col min="12" max="12" width="3.28515625" style="152" customWidth="1"/>
    <col min="13" max="13" width="3.85546875" style="1" bestFit="1" customWidth="1"/>
    <col min="14" max="14" width="21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265</v>
      </c>
      <c r="B1" s="328"/>
      <c r="C1" s="328"/>
      <c r="D1" s="328"/>
      <c r="E1" s="328"/>
      <c r="F1" s="107"/>
      <c r="G1" s="108">
        <v>3.1</v>
      </c>
      <c r="H1" s="109" t="s">
        <v>156</v>
      </c>
      <c r="I1" s="276"/>
      <c r="J1" s="107"/>
      <c r="L1" s="108"/>
    </row>
    <row r="2" spans="1:15" s="122" customFormat="1" ht="24" x14ac:dyDescent="0.2">
      <c r="A2" s="111" t="s">
        <v>5</v>
      </c>
      <c r="B2" s="112" t="s">
        <v>6</v>
      </c>
      <c r="C2" s="278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279" t="s">
        <v>0</v>
      </c>
      <c r="J2" s="117" t="s">
        <v>1</v>
      </c>
      <c r="K2" s="118" t="s">
        <v>49</v>
      </c>
      <c r="L2" s="119"/>
      <c r="M2" s="120" t="s">
        <v>5</v>
      </c>
      <c r="N2" s="120" t="s">
        <v>155</v>
      </c>
      <c r="O2" s="121" t="s">
        <v>0</v>
      </c>
    </row>
    <row r="3" spans="1:15" ht="12.75" customHeight="1" x14ac:dyDescent="0.2">
      <c r="A3" s="283">
        <v>1</v>
      </c>
      <c r="B3" s="231" t="s">
        <v>87</v>
      </c>
      <c r="C3" s="285" t="str">
        <f t="shared" ref="C3:C34" si="0">VLOOKUP($B3,$H$2:$J$83,2,FALSE)</f>
        <v>18:58.00</v>
      </c>
      <c r="D3" s="284">
        <f t="shared" ref="D3:D34" si="1">VLOOKUP($B3,$H$2:$J$83,3,FALSE)</f>
        <v>100</v>
      </c>
      <c r="E3" s="126">
        <v>1</v>
      </c>
      <c r="F3" s="127"/>
      <c r="G3" s="128">
        <v>1</v>
      </c>
      <c r="H3" s="38" t="s">
        <v>87</v>
      </c>
      <c r="I3" s="285" t="s">
        <v>266</v>
      </c>
      <c r="J3" s="129">
        <v>100</v>
      </c>
      <c r="K3" s="130">
        <f>I3/G$1</f>
        <v>4.2488052568697724E-3</v>
      </c>
      <c r="L3" s="131"/>
      <c r="M3" s="155">
        <v>1</v>
      </c>
      <c r="N3" s="265" t="s">
        <v>163</v>
      </c>
      <c r="O3" s="266" t="s">
        <v>281</v>
      </c>
    </row>
    <row r="4" spans="1:15" ht="12.75" customHeight="1" x14ac:dyDescent="0.2">
      <c r="A4" s="283">
        <v>2</v>
      </c>
      <c r="B4" s="203" t="s">
        <v>124</v>
      </c>
      <c r="C4" s="285" t="str">
        <f t="shared" si="0"/>
        <v>19:39.00</v>
      </c>
      <c r="D4" s="284">
        <f t="shared" si="1"/>
        <v>99</v>
      </c>
      <c r="E4" s="135">
        <v>1</v>
      </c>
      <c r="F4" s="136"/>
      <c r="G4" s="128">
        <v>2</v>
      </c>
      <c r="H4" s="38" t="s">
        <v>124</v>
      </c>
      <c r="I4" s="285" t="s">
        <v>267</v>
      </c>
      <c r="J4" s="129">
        <v>99</v>
      </c>
      <c r="K4" s="130">
        <f t="shared" ref="K4:K56" si="2">I4/G$1</f>
        <v>4.4018817204301069E-3</v>
      </c>
      <c r="L4" s="131"/>
      <c r="M4" s="156">
        <v>2</v>
      </c>
      <c r="N4" s="265" t="s">
        <v>164</v>
      </c>
      <c r="O4" s="266" t="s">
        <v>283</v>
      </c>
    </row>
    <row r="5" spans="1:15" ht="12.75" customHeight="1" x14ac:dyDescent="0.2">
      <c r="A5" s="283">
        <v>3</v>
      </c>
      <c r="B5" s="306" t="s">
        <v>115</v>
      </c>
      <c r="C5" s="285" t="str">
        <f t="shared" si="0"/>
        <v>20:07.00</v>
      </c>
      <c r="D5" s="284">
        <f t="shared" si="1"/>
        <v>97</v>
      </c>
      <c r="E5" s="289">
        <v>1</v>
      </c>
      <c r="F5" s="136"/>
      <c r="G5" s="128">
        <v>3</v>
      </c>
      <c r="H5" s="38" t="s">
        <v>168</v>
      </c>
      <c r="I5" s="285" t="s">
        <v>268</v>
      </c>
      <c r="J5" s="129">
        <v>98</v>
      </c>
      <c r="K5" s="130">
        <f t="shared" si="2"/>
        <v>4.4242831541218639E-3</v>
      </c>
      <c r="L5" s="131"/>
      <c r="M5" s="156">
        <v>3</v>
      </c>
      <c r="N5" s="265" t="s">
        <v>127</v>
      </c>
      <c r="O5" s="266" t="s">
        <v>290</v>
      </c>
    </row>
    <row r="6" spans="1:15" ht="12.75" customHeight="1" x14ac:dyDescent="0.2">
      <c r="A6" s="283">
        <v>4</v>
      </c>
      <c r="B6" s="203" t="s">
        <v>118</v>
      </c>
      <c r="C6" s="285" t="str">
        <f t="shared" si="0"/>
        <v>20:07.00</v>
      </c>
      <c r="D6" s="284">
        <f t="shared" si="1"/>
        <v>96</v>
      </c>
      <c r="E6" s="135">
        <v>1</v>
      </c>
      <c r="F6" s="136"/>
      <c r="G6" s="128">
        <v>4</v>
      </c>
      <c r="H6" s="38" t="s">
        <v>115</v>
      </c>
      <c r="I6" s="285" t="s">
        <v>269</v>
      </c>
      <c r="J6" s="129">
        <v>97</v>
      </c>
      <c r="K6" s="130">
        <f t="shared" si="2"/>
        <v>4.5064217443249706E-3</v>
      </c>
      <c r="L6" s="131"/>
      <c r="M6" s="156">
        <v>4</v>
      </c>
      <c r="N6" s="265" t="s">
        <v>291</v>
      </c>
      <c r="O6" s="266" t="s">
        <v>292</v>
      </c>
    </row>
    <row r="7" spans="1:15" ht="12.75" customHeight="1" x14ac:dyDescent="0.2">
      <c r="A7" s="283">
        <v>5</v>
      </c>
      <c r="B7" s="203" t="s">
        <v>96</v>
      </c>
      <c r="C7" s="285" t="str">
        <f t="shared" si="0"/>
        <v>20:43.00</v>
      </c>
      <c r="D7" s="284">
        <f t="shared" si="1"/>
        <v>95</v>
      </c>
      <c r="E7" s="135">
        <v>1</v>
      </c>
      <c r="F7" s="136"/>
      <c r="G7" s="128">
        <v>5</v>
      </c>
      <c r="H7" s="38" t="s">
        <v>118</v>
      </c>
      <c r="I7" s="285" t="s">
        <v>269</v>
      </c>
      <c r="J7" s="129">
        <v>96</v>
      </c>
      <c r="K7" s="130">
        <f t="shared" si="2"/>
        <v>4.5064217443249706E-3</v>
      </c>
      <c r="L7" s="131"/>
      <c r="M7" s="156">
        <v>5</v>
      </c>
      <c r="N7" s="265" t="s">
        <v>170</v>
      </c>
      <c r="O7" s="266" t="s">
        <v>294</v>
      </c>
    </row>
    <row r="8" spans="1:15" ht="12.75" customHeight="1" x14ac:dyDescent="0.2">
      <c r="A8" s="283">
        <v>6</v>
      </c>
      <c r="B8" s="306" t="s">
        <v>136</v>
      </c>
      <c r="C8" s="285" t="str">
        <f t="shared" si="0"/>
        <v>21:21.00</v>
      </c>
      <c r="D8" s="284">
        <f t="shared" si="1"/>
        <v>92</v>
      </c>
      <c r="E8" s="289">
        <v>1</v>
      </c>
      <c r="F8" s="136"/>
      <c r="G8" s="128">
        <v>6</v>
      </c>
      <c r="H8" s="38" t="s">
        <v>96</v>
      </c>
      <c r="I8" s="285" t="s">
        <v>270</v>
      </c>
      <c r="J8" s="129">
        <v>95</v>
      </c>
      <c r="K8" s="130">
        <f t="shared" si="2"/>
        <v>4.6408303464755074E-3</v>
      </c>
      <c r="L8" s="131"/>
      <c r="M8" s="156">
        <v>6</v>
      </c>
      <c r="N8" s="265" t="s">
        <v>129</v>
      </c>
      <c r="O8" s="266" t="s">
        <v>295</v>
      </c>
    </row>
    <row r="9" spans="1:15" ht="12.75" customHeight="1" x14ac:dyDescent="0.2">
      <c r="A9" s="283">
        <v>7</v>
      </c>
      <c r="B9" s="203" t="s">
        <v>81</v>
      </c>
      <c r="C9" s="285" t="str">
        <f t="shared" si="0"/>
        <v>21:37.00</v>
      </c>
      <c r="D9" s="284">
        <f t="shared" si="1"/>
        <v>89</v>
      </c>
      <c r="E9" s="289">
        <v>1</v>
      </c>
      <c r="F9" s="136"/>
      <c r="G9" s="128">
        <v>7</v>
      </c>
      <c r="H9" s="38" t="s">
        <v>51</v>
      </c>
      <c r="I9" s="285" t="s">
        <v>271</v>
      </c>
      <c r="J9" s="129">
        <v>94</v>
      </c>
      <c r="K9" s="130">
        <f t="shared" si="2"/>
        <v>4.7155017921146954E-3</v>
      </c>
      <c r="L9" s="131"/>
      <c r="M9" s="156">
        <v>7</v>
      </c>
      <c r="N9" s="265" t="s">
        <v>13</v>
      </c>
      <c r="O9" s="266" t="s">
        <v>299</v>
      </c>
    </row>
    <row r="10" spans="1:15" ht="12.75" customHeight="1" x14ac:dyDescent="0.2">
      <c r="A10" s="297">
        <v>8</v>
      </c>
      <c r="B10" s="245" t="s">
        <v>107</v>
      </c>
      <c r="C10" s="303" t="str">
        <f t="shared" si="0"/>
        <v>23:38.00</v>
      </c>
      <c r="D10" s="302">
        <f t="shared" si="1"/>
        <v>79</v>
      </c>
      <c r="E10" s="298">
        <v>1</v>
      </c>
      <c r="F10" s="127"/>
      <c r="G10" s="128">
        <v>8</v>
      </c>
      <c r="H10" s="38" t="s">
        <v>122</v>
      </c>
      <c r="I10" s="285" t="s">
        <v>272</v>
      </c>
      <c r="J10" s="129">
        <v>93</v>
      </c>
      <c r="K10" s="130">
        <f t="shared" si="2"/>
        <v>4.7715053763440866E-3</v>
      </c>
      <c r="L10" s="131"/>
      <c r="M10" s="156">
        <v>8</v>
      </c>
      <c r="N10" s="265" t="s">
        <v>101</v>
      </c>
      <c r="O10" s="266" t="s">
        <v>300</v>
      </c>
    </row>
    <row r="11" spans="1:15" ht="12.75" customHeight="1" x14ac:dyDescent="0.2">
      <c r="A11" s="286">
        <v>1</v>
      </c>
      <c r="B11" s="246" t="s">
        <v>168</v>
      </c>
      <c r="C11" s="287" t="str">
        <f t="shared" si="0"/>
        <v>19:45.00</v>
      </c>
      <c r="D11" s="288">
        <f t="shared" si="1"/>
        <v>98</v>
      </c>
      <c r="E11" s="289">
        <v>2</v>
      </c>
      <c r="F11" s="136"/>
      <c r="G11" s="128">
        <v>9</v>
      </c>
      <c r="H11" s="38" t="s">
        <v>136</v>
      </c>
      <c r="I11" s="285" t="s">
        <v>273</v>
      </c>
      <c r="J11" s="129">
        <v>92</v>
      </c>
      <c r="K11" s="130">
        <f t="shared" si="2"/>
        <v>4.7827060931899638E-3</v>
      </c>
      <c r="L11" s="131"/>
      <c r="M11" s="156">
        <v>9</v>
      </c>
      <c r="N11" s="265" t="s">
        <v>92</v>
      </c>
      <c r="O11" s="266" t="s">
        <v>302</v>
      </c>
    </row>
    <row r="12" spans="1:15" ht="12.75" customHeight="1" x14ac:dyDescent="0.2">
      <c r="A12" s="286">
        <v>2</v>
      </c>
      <c r="B12" s="246" t="s">
        <v>122</v>
      </c>
      <c r="C12" s="287" t="str">
        <f t="shared" si="0"/>
        <v>21:18.00</v>
      </c>
      <c r="D12" s="288">
        <f t="shared" si="1"/>
        <v>93</v>
      </c>
      <c r="E12" s="289">
        <v>2</v>
      </c>
      <c r="F12" s="136"/>
      <c r="G12" s="128">
        <v>10</v>
      </c>
      <c r="H12" s="38" t="s">
        <v>165</v>
      </c>
      <c r="I12" s="285" t="s">
        <v>274</v>
      </c>
      <c r="J12" s="129">
        <v>91</v>
      </c>
      <c r="K12" s="130">
        <f t="shared" si="2"/>
        <v>4.7939068100358419E-3</v>
      </c>
      <c r="L12" s="131"/>
      <c r="M12" s="156">
        <v>10</v>
      </c>
      <c r="N12" s="265" t="s">
        <v>306</v>
      </c>
      <c r="O12" s="266" t="s">
        <v>307</v>
      </c>
    </row>
    <row r="13" spans="1:15" ht="12.75" customHeight="1" x14ac:dyDescent="0.2">
      <c r="A13" s="286">
        <v>3</v>
      </c>
      <c r="B13" s="246" t="s">
        <v>165</v>
      </c>
      <c r="C13" s="287" t="str">
        <f t="shared" si="0"/>
        <v>21:24.00</v>
      </c>
      <c r="D13" s="288">
        <f t="shared" si="1"/>
        <v>91</v>
      </c>
      <c r="E13" s="289">
        <v>2</v>
      </c>
      <c r="F13" s="136"/>
      <c r="G13" s="128">
        <v>11</v>
      </c>
      <c r="H13" s="38" t="s">
        <v>173</v>
      </c>
      <c r="I13" s="285" t="s">
        <v>275</v>
      </c>
      <c r="J13" s="129">
        <v>90</v>
      </c>
      <c r="K13" s="130">
        <f t="shared" si="2"/>
        <v>4.8424432497013144E-3</v>
      </c>
      <c r="L13" s="131"/>
      <c r="M13" s="156">
        <v>11</v>
      </c>
      <c r="N13" s="265" t="s">
        <v>91</v>
      </c>
      <c r="O13" s="266" t="s">
        <v>309</v>
      </c>
    </row>
    <row r="14" spans="1:15" ht="12.75" customHeight="1" x14ac:dyDescent="0.2">
      <c r="A14" s="286">
        <v>4</v>
      </c>
      <c r="B14" s="246" t="s">
        <v>173</v>
      </c>
      <c r="C14" s="287" t="str">
        <f t="shared" si="0"/>
        <v>21:37.00</v>
      </c>
      <c r="D14" s="288">
        <f t="shared" si="1"/>
        <v>90</v>
      </c>
      <c r="E14" s="289">
        <v>2</v>
      </c>
      <c r="F14" s="136"/>
      <c r="G14" s="128">
        <v>12</v>
      </c>
      <c r="H14" s="38" t="s">
        <v>81</v>
      </c>
      <c r="I14" s="285" t="s">
        <v>275</v>
      </c>
      <c r="J14" s="129">
        <v>89</v>
      </c>
      <c r="K14" s="130">
        <f t="shared" si="2"/>
        <v>4.8424432497013144E-3</v>
      </c>
      <c r="L14" s="131"/>
      <c r="M14" s="156">
        <v>12</v>
      </c>
      <c r="N14" s="265" t="s">
        <v>174</v>
      </c>
      <c r="O14" s="266" t="s">
        <v>310</v>
      </c>
    </row>
    <row r="15" spans="1:15" ht="12.75" customHeight="1" x14ac:dyDescent="0.2">
      <c r="A15" s="286">
        <v>5</v>
      </c>
      <c r="B15" s="246" t="s">
        <v>169</v>
      </c>
      <c r="C15" s="287" t="str">
        <f t="shared" si="0"/>
        <v>22:45.00</v>
      </c>
      <c r="D15" s="288">
        <f t="shared" si="1"/>
        <v>87</v>
      </c>
      <c r="E15" s="289">
        <v>2</v>
      </c>
      <c r="F15" s="136"/>
      <c r="G15" s="128">
        <v>13</v>
      </c>
      <c r="H15" s="38" t="s">
        <v>171</v>
      </c>
      <c r="I15" s="285" t="s">
        <v>276</v>
      </c>
      <c r="J15" s="129">
        <v>88</v>
      </c>
      <c r="K15" s="130">
        <f t="shared" si="2"/>
        <v>5.0403225806451612E-3</v>
      </c>
      <c r="L15" s="131"/>
      <c r="M15" s="156">
        <v>13</v>
      </c>
      <c r="N15" s="265" t="s">
        <v>148</v>
      </c>
      <c r="O15" s="266" t="s">
        <v>311</v>
      </c>
    </row>
    <row r="16" spans="1:15" ht="12.75" customHeight="1" x14ac:dyDescent="0.2">
      <c r="A16" s="286">
        <v>6</v>
      </c>
      <c r="B16" s="246" t="s">
        <v>54</v>
      </c>
      <c r="C16" s="287" t="str">
        <f t="shared" si="0"/>
        <v>22:48.00</v>
      </c>
      <c r="D16" s="288">
        <f t="shared" si="1"/>
        <v>86</v>
      </c>
      <c r="E16" s="289">
        <v>2</v>
      </c>
      <c r="F16" s="127"/>
      <c r="G16" s="128">
        <v>14</v>
      </c>
      <c r="H16" s="38" t="s">
        <v>169</v>
      </c>
      <c r="I16" s="285" t="s">
        <v>277</v>
      </c>
      <c r="J16" s="129">
        <v>87</v>
      </c>
      <c r="K16" s="130">
        <f t="shared" si="2"/>
        <v>5.0963261648745515E-3</v>
      </c>
      <c r="L16" s="131"/>
      <c r="M16" s="156">
        <v>14</v>
      </c>
      <c r="N16" s="265" t="s">
        <v>63</v>
      </c>
      <c r="O16" s="266" t="s">
        <v>312</v>
      </c>
    </row>
    <row r="17" spans="1:15" ht="12.75" customHeight="1" x14ac:dyDescent="0.2">
      <c r="A17" s="286">
        <v>7</v>
      </c>
      <c r="B17" s="246" t="s">
        <v>15</v>
      </c>
      <c r="C17" s="287" t="str">
        <f t="shared" si="0"/>
        <v>23:27.00</v>
      </c>
      <c r="D17" s="288">
        <f t="shared" si="1"/>
        <v>82</v>
      </c>
      <c r="E17" s="289">
        <v>2</v>
      </c>
      <c r="F17" s="136"/>
      <c r="G17" s="128">
        <v>15</v>
      </c>
      <c r="H17" s="38" t="s">
        <v>54</v>
      </c>
      <c r="I17" s="285" t="s">
        <v>278</v>
      </c>
      <c r="J17" s="129">
        <v>86</v>
      </c>
      <c r="K17" s="130">
        <f t="shared" si="2"/>
        <v>5.1075268817204304E-3</v>
      </c>
      <c r="L17" s="131"/>
      <c r="M17" s="156">
        <v>15</v>
      </c>
      <c r="N17" s="265" t="s">
        <v>53</v>
      </c>
      <c r="O17" s="266" t="s">
        <v>314</v>
      </c>
    </row>
    <row r="18" spans="1:15" ht="12.75" customHeight="1" x14ac:dyDescent="0.2">
      <c r="A18" s="286">
        <v>8</v>
      </c>
      <c r="B18" s="246" t="s">
        <v>140</v>
      </c>
      <c r="C18" s="287" t="str">
        <f t="shared" si="0"/>
        <v>23:32.00</v>
      </c>
      <c r="D18" s="288">
        <f t="shared" si="1"/>
        <v>80</v>
      </c>
      <c r="E18" s="289">
        <v>2</v>
      </c>
      <c r="F18" s="136"/>
      <c r="G18" s="128">
        <v>16</v>
      </c>
      <c r="H18" s="38" t="s">
        <v>178</v>
      </c>
      <c r="I18" s="285" t="s">
        <v>279</v>
      </c>
      <c r="J18" s="129">
        <v>85</v>
      </c>
      <c r="K18" s="130">
        <f t="shared" si="2"/>
        <v>5.1672640382317801E-3</v>
      </c>
      <c r="L18" s="131"/>
      <c r="M18" s="156">
        <v>16</v>
      </c>
      <c r="N18" s="265" t="s">
        <v>11</v>
      </c>
      <c r="O18" s="266" t="s">
        <v>315</v>
      </c>
    </row>
    <row r="19" spans="1:15" ht="12.75" customHeight="1" x14ac:dyDescent="0.2">
      <c r="A19" s="286">
        <v>9</v>
      </c>
      <c r="B19" s="246" t="s">
        <v>262</v>
      </c>
      <c r="C19" s="287" t="str">
        <f t="shared" si="0"/>
        <v>24:06.00</v>
      </c>
      <c r="D19" s="288">
        <f t="shared" si="1"/>
        <v>76</v>
      </c>
      <c r="E19" s="289">
        <v>2</v>
      </c>
      <c r="F19" s="136"/>
      <c r="G19" s="128">
        <v>17</v>
      </c>
      <c r="H19" s="38" t="s">
        <v>141</v>
      </c>
      <c r="I19" s="285" t="s">
        <v>280</v>
      </c>
      <c r="J19" s="129">
        <v>84</v>
      </c>
      <c r="K19" s="130">
        <f t="shared" si="2"/>
        <v>5.2232676224611705E-3</v>
      </c>
      <c r="L19" s="131"/>
      <c r="M19" s="156">
        <v>17</v>
      </c>
      <c r="N19" s="265" t="s">
        <v>149</v>
      </c>
      <c r="O19" s="266" t="s">
        <v>315</v>
      </c>
    </row>
    <row r="20" spans="1:15" ht="12.75" customHeight="1" x14ac:dyDescent="0.2">
      <c r="A20" s="286">
        <v>10</v>
      </c>
      <c r="B20" s="246" t="s">
        <v>80</v>
      </c>
      <c r="C20" s="287" t="str">
        <f t="shared" si="0"/>
        <v>25:02.00</v>
      </c>
      <c r="D20" s="288">
        <f t="shared" si="1"/>
        <v>68</v>
      </c>
      <c r="E20" s="295">
        <v>2</v>
      </c>
      <c r="F20" s="143"/>
      <c r="G20" s="128">
        <v>18</v>
      </c>
      <c r="H20" s="38" t="s">
        <v>163</v>
      </c>
      <c r="I20" s="285" t="s">
        <v>281</v>
      </c>
      <c r="J20" s="129">
        <v>83</v>
      </c>
      <c r="K20" s="130">
        <f t="shared" si="2"/>
        <v>5.238201911589007E-3</v>
      </c>
      <c r="L20" s="131"/>
      <c r="M20" s="156">
        <v>18</v>
      </c>
      <c r="N20" s="265" t="s">
        <v>68</v>
      </c>
      <c r="O20" s="266" t="s">
        <v>317</v>
      </c>
    </row>
    <row r="21" spans="1:15" ht="12.75" customHeight="1" x14ac:dyDescent="0.2">
      <c r="A21" s="286">
        <v>11</v>
      </c>
      <c r="B21" s="246" t="s">
        <v>161</v>
      </c>
      <c r="C21" s="287" t="str">
        <f t="shared" si="0"/>
        <v>25:18.00</v>
      </c>
      <c r="D21" s="288">
        <f t="shared" si="1"/>
        <v>67</v>
      </c>
      <c r="E21" s="295">
        <v>2</v>
      </c>
      <c r="F21" s="144"/>
      <c r="G21" s="128">
        <v>19</v>
      </c>
      <c r="H21" s="38" t="s">
        <v>15</v>
      </c>
      <c r="I21" s="285" t="s">
        <v>282</v>
      </c>
      <c r="J21" s="129">
        <v>82</v>
      </c>
      <c r="K21" s="130">
        <f t="shared" si="2"/>
        <v>5.2531362007168453E-3</v>
      </c>
      <c r="L21" s="131"/>
      <c r="M21" s="156">
        <v>19</v>
      </c>
      <c r="N21" s="265" t="s">
        <v>25</v>
      </c>
      <c r="O21" s="266" t="s">
        <v>321</v>
      </c>
    </row>
    <row r="22" spans="1:15" ht="12.75" customHeight="1" x14ac:dyDescent="0.2">
      <c r="A22" s="286">
        <v>12</v>
      </c>
      <c r="B22" s="246" t="s">
        <v>139</v>
      </c>
      <c r="C22" s="287" t="str">
        <f t="shared" si="0"/>
        <v>28:03.00</v>
      </c>
      <c r="D22" s="288">
        <f t="shared" si="1"/>
        <v>49</v>
      </c>
      <c r="E22" s="289">
        <v>2</v>
      </c>
      <c r="F22" s="144"/>
      <c r="G22" s="128">
        <v>20</v>
      </c>
      <c r="H22" s="38" t="s">
        <v>164</v>
      </c>
      <c r="I22" s="285" t="s">
        <v>283</v>
      </c>
      <c r="J22" s="129">
        <v>81</v>
      </c>
      <c r="K22" s="130">
        <f t="shared" si="2"/>
        <v>5.2606033452807649E-3</v>
      </c>
      <c r="L22" s="131"/>
      <c r="M22" s="156">
        <v>20</v>
      </c>
      <c r="N22" s="265" t="s">
        <v>70</v>
      </c>
      <c r="O22" s="266" t="s">
        <v>322</v>
      </c>
    </row>
    <row r="23" spans="1:15" ht="12.75" customHeight="1" x14ac:dyDescent="0.2">
      <c r="A23" s="297">
        <v>13</v>
      </c>
      <c r="B23" s="245" t="s">
        <v>27</v>
      </c>
      <c r="C23" s="292" t="str">
        <f t="shared" si="0"/>
        <v>28:34.00</v>
      </c>
      <c r="D23" s="293">
        <f t="shared" si="1"/>
        <v>43</v>
      </c>
      <c r="E23" s="294">
        <v>2</v>
      </c>
      <c r="F23" s="144"/>
      <c r="G23" s="128">
        <v>21</v>
      </c>
      <c r="H23" s="38" t="s">
        <v>140</v>
      </c>
      <c r="I23" s="285" t="s">
        <v>284</v>
      </c>
      <c r="J23" s="129">
        <v>80</v>
      </c>
      <c r="K23" s="130">
        <f t="shared" si="2"/>
        <v>5.271804062126643E-3</v>
      </c>
      <c r="L23" s="131"/>
      <c r="M23" s="156">
        <v>21</v>
      </c>
      <c r="N23" s="265" t="s">
        <v>32</v>
      </c>
      <c r="O23" s="266" t="s">
        <v>324</v>
      </c>
    </row>
    <row r="24" spans="1:15" ht="12.75" customHeight="1" x14ac:dyDescent="0.2">
      <c r="A24" s="283">
        <v>1</v>
      </c>
      <c r="B24" s="306" t="s">
        <v>51</v>
      </c>
      <c r="C24" s="287" t="str">
        <f t="shared" si="0"/>
        <v>21:03.00</v>
      </c>
      <c r="D24" s="288">
        <f t="shared" si="1"/>
        <v>94</v>
      </c>
      <c r="E24" s="289">
        <v>3</v>
      </c>
      <c r="F24" s="144"/>
      <c r="G24" s="128">
        <v>22</v>
      </c>
      <c r="H24" s="38" t="s">
        <v>107</v>
      </c>
      <c r="I24" s="285" t="s">
        <v>285</v>
      </c>
      <c r="J24" s="129">
        <v>79</v>
      </c>
      <c r="K24" s="130">
        <f t="shared" si="2"/>
        <v>5.2942054958183991E-3</v>
      </c>
      <c r="L24" s="131"/>
      <c r="M24" s="156">
        <v>22</v>
      </c>
      <c r="N24" s="265" t="s">
        <v>151</v>
      </c>
      <c r="O24" s="266" t="s">
        <v>325</v>
      </c>
    </row>
    <row r="25" spans="1:15" ht="12.75" customHeight="1" x14ac:dyDescent="0.2">
      <c r="A25" s="283">
        <v>2</v>
      </c>
      <c r="B25" s="306" t="s">
        <v>178</v>
      </c>
      <c r="C25" s="287" t="str">
        <f t="shared" si="0"/>
        <v>23:04.00</v>
      </c>
      <c r="D25" s="288">
        <f t="shared" si="1"/>
        <v>85</v>
      </c>
      <c r="E25" s="289">
        <v>3</v>
      </c>
      <c r="F25" s="144"/>
      <c r="G25" s="128">
        <v>23</v>
      </c>
      <c r="H25" s="38" t="s">
        <v>20</v>
      </c>
      <c r="I25" s="285" t="s">
        <v>286</v>
      </c>
      <c r="J25" s="129">
        <v>78</v>
      </c>
      <c r="K25" s="130">
        <f t="shared" si="2"/>
        <v>5.3427419354838707E-3</v>
      </c>
      <c r="L25" s="131"/>
      <c r="M25" s="156">
        <v>23</v>
      </c>
      <c r="N25" s="265" t="s">
        <v>34</v>
      </c>
      <c r="O25" s="266" t="s">
        <v>326</v>
      </c>
    </row>
    <row r="26" spans="1:15" ht="12.75" customHeight="1" x14ac:dyDescent="0.2">
      <c r="A26" s="283">
        <v>3</v>
      </c>
      <c r="B26" s="203" t="s">
        <v>164</v>
      </c>
      <c r="C26" s="287" t="str">
        <f t="shared" si="0"/>
        <v>23:29.00</v>
      </c>
      <c r="D26" s="288">
        <f t="shared" si="1"/>
        <v>81</v>
      </c>
      <c r="E26" s="289">
        <v>3</v>
      </c>
      <c r="F26" s="144"/>
      <c r="G26" s="128">
        <v>24</v>
      </c>
      <c r="H26" s="38" t="s">
        <v>166</v>
      </c>
      <c r="I26" s="285" t="s">
        <v>287</v>
      </c>
      <c r="J26" s="129">
        <v>77</v>
      </c>
      <c r="K26" s="130">
        <f t="shared" si="2"/>
        <v>5.3539426523297488E-3</v>
      </c>
      <c r="L26" s="131"/>
      <c r="M26" s="156">
        <v>24</v>
      </c>
      <c r="N26" s="265" t="s">
        <v>24</v>
      </c>
      <c r="O26" s="266" t="s">
        <v>327</v>
      </c>
    </row>
    <row r="27" spans="1:15" ht="12.75" customHeight="1" x14ac:dyDescent="0.2">
      <c r="A27" s="283">
        <v>4</v>
      </c>
      <c r="B27" s="306" t="s">
        <v>166</v>
      </c>
      <c r="C27" s="287" t="str">
        <f t="shared" si="0"/>
        <v>23:54.00</v>
      </c>
      <c r="D27" s="288">
        <f t="shared" si="1"/>
        <v>77</v>
      </c>
      <c r="E27" s="289">
        <v>3</v>
      </c>
      <c r="F27" s="144"/>
      <c r="G27" s="128">
        <v>25</v>
      </c>
      <c r="H27" s="38" t="s">
        <v>262</v>
      </c>
      <c r="I27" s="285" t="s">
        <v>288</v>
      </c>
      <c r="J27" s="129">
        <v>76</v>
      </c>
      <c r="K27" s="130">
        <f t="shared" si="2"/>
        <v>5.3987455197132619E-3</v>
      </c>
      <c r="L27" s="131"/>
      <c r="M27" s="156">
        <v>25</v>
      </c>
      <c r="N27" s="265" t="s">
        <v>22</v>
      </c>
      <c r="O27" s="266" t="s">
        <v>328</v>
      </c>
    </row>
    <row r="28" spans="1:15" ht="12.75" customHeight="1" x14ac:dyDescent="0.2">
      <c r="A28" s="283">
        <v>5</v>
      </c>
      <c r="B28" s="306" t="s">
        <v>37</v>
      </c>
      <c r="C28" s="287" t="str">
        <f t="shared" si="0"/>
        <v>24:37.00</v>
      </c>
      <c r="D28" s="288">
        <f t="shared" si="1"/>
        <v>72</v>
      </c>
      <c r="E28" s="289">
        <v>3</v>
      </c>
      <c r="F28" s="144"/>
      <c r="G28" s="128">
        <v>26</v>
      </c>
      <c r="H28" s="38" t="s">
        <v>102</v>
      </c>
      <c r="I28" s="285" t="s">
        <v>289</v>
      </c>
      <c r="J28" s="129">
        <v>75</v>
      </c>
      <c r="K28" s="130">
        <f t="shared" si="2"/>
        <v>5.4584826762246125E-3</v>
      </c>
      <c r="L28" s="131"/>
      <c r="M28" s="156">
        <v>26</v>
      </c>
      <c r="N28" s="265" t="s">
        <v>184</v>
      </c>
      <c r="O28" s="266" t="s">
        <v>328</v>
      </c>
    </row>
    <row r="29" spans="1:15" ht="12.75" customHeight="1" x14ac:dyDescent="0.2">
      <c r="A29" s="283">
        <v>6</v>
      </c>
      <c r="B29" s="306" t="s">
        <v>170</v>
      </c>
      <c r="C29" s="287" t="str">
        <f t="shared" si="0"/>
        <v>24:53.00</v>
      </c>
      <c r="D29" s="288">
        <f t="shared" si="1"/>
        <v>70</v>
      </c>
      <c r="E29" s="289">
        <v>3</v>
      </c>
      <c r="F29" s="144"/>
      <c r="G29" s="128">
        <v>27</v>
      </c>
      <c r="H29" s="38" t="s">
        <v>127</v>
      </c>
      <c r="I29" s="285" t="s">
        <v>290</v>
      </c>
      <c r="J29" s="129">
        <v>74</v>
      </c>
      <c r="K29" s="130">
        <f t="shared" si="2"/>
        <v>5.4696833930704897E-3</v>
      </c>
      <c r="L29" s="131"/>
      <c r="M29" s="156">
        <v>27</v>
      </c>
      <c r="N29" s="265" t="s">
        <v>69</v>
      </c>
      <c r="O29" s="266" t="s">
        <v>329</v>
      </c>
    </row>
    <row r="30" spans="1:15" ht="12.75" customHeight="1" x14ac:dyDescent="0.2">
      <c r="A30" s="283">
        <v>7</v>
      </c>
      <c r="B30" s="306" t="s">
        <v>129</v>
      </c>
      <c r="C30" s="287" t="str">
        <f t="shared" si="0"/>
        <v>24:59.00</v>
      </c>
      <c r="D30" s="288">
        <f t="shared" si="1"/>
        <v>69</v>
      </c>
      <c r="E30" s="289">
        <v>3</v>
      </c>
      <c r="F30" s="144"/>
      <c r="G30" s="128">
        <v>28</v>
      </c>
      <c r="H30" s="203" t="s">
        <v>162</v>
      </c>
      <c r="I30" s="285" t="s">
        <v>292</v>
      </c>
      <c r="J30" s="129">
        <v>73</v>
      </c>
      <c r="K30" s="130">
        <f t="shared" si="2"/>
        <v>5.4808841099163678E-3</v>
      </c>
      <c r="L30" s="131"/>
      <c r="M30" s="156">
        <v>28</v>
      </c>
      <c r="N30" s="265" t="s">
        <v>93</v>
      </c>
      <c r="O30" s="266" t="s">
        <v>330</v>
      </c>
    </row>
    <row r="31" spans="1:15" ht="12.75" customHeight="1" x14ac:dyDescent="0.2">
      <c r="A31" s="283">
        <v>8</v>
      </c>
      <c r="B31" s="306" t="s">
        <v>77</v>
      </c>
      <c r="C31" s="287" t="str">
        <f t="shared" si="0"/>
        <v>25:19.00</v>
      </c>
      <c r="D31" s="288">
        <f t="shared" si="1"/>
        <v>66</v>
      </c>
      <c r="E31" s="289">
        <v>3</v>
      </c>
      <c r="F31" s="143"/>
      <c r="G31" s="128">
        <v>29</v>
      </c>
      <c r="H31" s="38" t="s">
        <v>37</v>
      </c>
      <c r="I31" s="285" t="s">
        <v>293</v>
      </c>
      <c r="J31" s="129">
        <v>72</v>
      </c>
      <c r="K31" s="130">
        <f t="shared" si="2"/>
        <v>5.5144862604540029E-3</v>
      </c>
      <c r="L31" s="131"/>
      <c r="M31" s="156">
        <v>29</v>
      </c>
      <c r="N31" s="265" t="s">
        <v>183</v>
      </c>
      <c r="O31" s="266" t="s">
        <v>331</v>
      </c>
    </row>
    <row r="32" spans="1:15" ht="12.75" customHeight="1" x14ac:dyDescent="0.2">
      <c r="A32" s="283">
        <v>9</v>
      </c>
      <c r="B32" s="306" t="s">
        <v>179</v>
      </c>
      <c r="C32" s="287" t="str">
        <f t="shared" si="0"/>
        <v>25:52.00</v>
      </c>
      <c r="D32" s="288">
        <f t="shared" si="1"/>
        <v>62</v>
      </c>
      <c r="E32" s="289">
        <v>3</v>
      </c>
      <c r="F32" s="144"/>
      <c r="G32" s="128">
        <v>30</v>
      </c>
      <c r="H32" s="255" t="s">
        <v>125</v>
      </c>
      <c r="I32" s="285" t="s">
        <v>294</v>
      </c>
      <c r="J32" s="129">
        <v>71</v>
      </c>
      <c r="K32" s="130">
        <f t="shared" si="2"/>
        <v>5.5742234169653525E-3</v>
      </c>
      <c r="L32" s="131"/>
      <c r="M32" s="156">
        <v>30</v>
      </c>
      <c r="N32" s="265" t="s">
        <v>50</v>
      </c>
      <c r="O32" s="266" t="s">
        <v>332</v>
      </c>
    </row>
    <row r="33" spans="1:15" ht="12.75" customHeight="1" x14ac:dyDescent="0.2">
      <c r="A33" s="283">
        <v>10</v>
      </c>
      <c r="B33" s="306" t="s">
        <v>86</v>
      </c>
      <c r="C33" s="287" t="str">
        <f t="shared" si="0"/>
        <v>26:20.00</v>
      </c>
      <c r="D33" s="288">
        <f t="shared" si="1"/>
        <v>59</v>
      </c>
      <c r="E33" s="289">
        <v>3</v>
      </c>
      <c r="F33" s="144"/>
      <c r="G33" s="128">
        <v>31</v>
      </c>
      <c r="H33" s="255" t="s">
        <v>170</v>
      </c>
      <c r="I33" s="285" t="s">
        <v>294</v>
      </c>
      <c r="J33" s="129">
        <v>70</v>
      </c>
      <c r="K33" s="130">
        <f t="shared" si="2"/>
        <v>5.5742234169653525E-3</v>
      </c>
      <c r="L33" s="131"/>
      <c r="M33" s="156">
        <v>31</v>
      </c>
      <c r="N33" s="265" t="s">
        <v>128</v>
      </c>
      <c r="O33" s="266" t="s">
        <v>333</v>
      </c>
    </row>
    <row r="34" spans="1:15" ht="12.75" customHeight="1" x14ac:dyDescent="0.2">
      <c r="A34" s="283">
        <v>11</v>
      </c>
      <c r="B34" s="306" t="s">
        <v>58</v>
      </c>
      <c r="C34" s="287" t="str">
        <f t="shared" si="0"/>
        <v>26:26.00</v>
      </c>
      <c r="D34" s="288">
        <f t="shared" si="1"/>
        <v>58</v>
      </c>
      <c r="E34" s="289">
        <v>3</v>
      </c>
      <c r="F34" s="144"/>
      <c r="G34" s="128">
        <v>32</v>
      </c>
      <c r="H34" s="255" t="s">
        <v>129</v>
      </c>
      <c r="I34" s="285" t="s">
        <v>295</v>
      </c>
      <c r="J34" s="129">
        <v>69</v>
      </c>
      <c r="K34" s="130">
        <f t="shared" si="2"/>
        <v>5.5966248506571087E-3</v>
      </c>
      <c r="L34" s="131"/>
      <c r="M34" s="156">
        <v>32</v>
      </c>
      <c r="N34" s="265" t="s">
        <v>26</v>
      </c>
      <c r="O34" s="266" t="s">
        <v>337</v>
      </c>
    </row>
    <row r="35" spans="1:15" ht="12.75" customHeight="1" x14ac:dyDescent="0.2">
      <c r="A35" s="283">
        <v>12</v>
      </c>
      <c r="B35" s="306" t="s">
        <v>62</v>
      </c>
      <c r="C35" s="287" t="str">
        <f t="shared" ref="C35:C66" si="3">VLOOKUP($B35,$H$2:$J$83,2,FALSE)</f>
        <v>26:51.00</v>
      </c>
      <c r="D35" s="288">
        <f t="shared" ref="D35:D66" si="4">VLOOKUP($B35,$H$2:$J$83,3,FALSE)</f>
        <v>55</v>
      </c>
      <c r="E35" s="289">
        <v>3</v>
      </c>
      <c r="F35" s="144"/>
      <c r="G35" s="128">
        <v>33</v>
      </c>
      <c r="H35" s="255" t="s">
        <v>80</v>
      </c>
      <c r="I35" s="285" t="s">
        <v>296</v>
      </c>
      <c r="J35" s="129">
        <v>68</v>
      </c>
      <c r="K35" s="130">
        <f t="shared" si="2"/>
        <v>5.6078255675029876E-3</v>
      </c>
      <c r="L35" s="131"/>
      <c r="M35" s="156">
        <v>33</v>
      </c>
      <c r="N35" s="265" t="s">
        <v>33</v>
      </c>
      <c r="O35" s="266" t="s">
        <v>338</v>
      </c>
    </row>
    <row r="36" spans="1:15" ht="12.75" customHeight="1" x14ac:dyDescent="0.2">
      <c r="A36" s="291">
        <v>13</v>
      </c>
      <c r="B36" s="232" t="s">
        <v>174</v>
      </c>
      <c r="C36" s="292" t="str">
        <f t="shared" si="3"/>
        <v>27:47.00</v>
      </c>
      <c r="D36" s="293">
        <f t="shared" si="4"/>
        <v>52</v>
      </c>
      <c r="E36" s="294">
        <v>3</v>
      </c>
      <c r="F36" s="144"/>
      <c r="G36" s="128">
        <v>34</v>
      </c>
      <c r="H36" s="255" t="s">
        <v>161</v>
      </c>
      <c r="I36" s="285" t="s">
        <v>297</v>
      </c>
      <c r="J36" s="129">
        <v>67</v>
      </c>
      <c r="K36" s="130">
        <f t="shared" si="2"/>
        <v>5.6675627240143373E-3</v>
      </c>
      <c r="L36" s="131"/>
      <c r="M36" s="304">
        <v>34</v>
      </c>
      <c r="N36" s="267" t="s">
        <v>154</v>
      </c>
      <c r="O36" s="305" t="s">
        <v>340</v>
      </c>
    </row>
    <row r="37" spans="1:15" ht="12.75" customHeight="1" x14ac:dyDescent="0.2">
      <c r="A37" s="286">
        <v>1</v>
      </c>
      <c r="B37" s="306" t="s">
        <v>141</v>
      </c>
      <c r="C37" s="287" t="str">
        <f t="shared" si="3"/>
        <v>23:19.00</v>
      </c>
      <c r="D37" s="288">
        <f t="shared" si="4"/>
        <v>84</v>
      </c>
      <c r="E37" s="142">
        <v>4</v>
      </c>
      <c r="F37" s="144"/>
      <c r="G37" s="128">
        <v>35</v>
      </c>
      <c r="H37" s="38" t="s">
        <v>77</v>
      </c>
      <c r="I37" s="285" t="s">
        <v>193</v>
      </c>
      <c r="J37" s="129">
        <v>66</v>
      </c>
      <c r="K37" s="130">
        <f t="shared" si="2"/>
        <v>5.6712962962962967E-3</v>
      </c>
      <c r="L37" s="131"/>
      <c r="M37" s="275"/>
      <c r="N37" s="275"/>
      <c r="O37" s="275"/>
    </row>
    <row r="38" spans="1:15" ht="12.75" customHeight="1" x14ac:dyDescent="0.2">
      <c r="A38" s="286">
        <v>2</v>
      </c>
      <c r="B38" s="306" t="s">
        <v>20</v>
      </c>
      <c r="C38" s="287" t="str">
        <f t="shared" si="3"/>
        <v>23:51.00</v>
      </c>
      <c r="D38" s="288">
        <f t="shared" si="4"/>
        <v>78</v>
      </c>
      <c r="E38" s="142">
        <v>4</v>
      </c>
      <c r="F38" s="144"/>
      <c r="G38" s="128">
        <v>36</v>
      </c>
      <c r="H38" s="255" t="s">
        <v>146</v>
      </c>
      <c r="I38" s="285" t="s">
        <v>298</v>
      </c>
      <c r="J38" s="129">
        <v>65</v>
      </c>
      <c r="K38" s="130">
        <f t="shared" si="2"/>
        <v>5.70489844683393E-3</v>
      </c>
      <c r="L38" s="131"/>
      <c r="M38" s="275"/>
      <c r="N38" s="275"/>
      <c r="O38" s="275"/>
    </row>
    <row r="39" spans="1:15" ht="12.75" customHeight="1" x14ac:dyDescent="0.2">
      <c r="A39" s="128">
        <v>3</v>
      </c>
      <c r="B39" s="306" t="s">
        <v>125</v>
      </c>
      <c r="C39" s="287" t="str">
        <f t="shared" si="3"/>
        <v>24:53.00</v>
      </c>
      <c r="D39" s="288">
        <f t="shared" si="4"/>
        <v>71</v>
      </c>
      <c r="E39" s="289">
        <v>4</v>
      </c>
      <c r="F39" s="144"/>
      <c r="G39" s="128">
        <v>37</v>
      </c>
      <c r="H39" s="255" t="s">
        <v>13</v>
      </c>
      <c r="I39" s="285" t="s">
        <v>299</v>
      </c>
      <c r="J39" s="129">
        <v>64</v>
      </c>
      <c r="K39" s="130">
        <f t="shared" si="2"/>
        <v>5.7609020310633212E-3</v>
      </c>
      <c r="L39" s="131"/>
      <c r="M39" s="275"/>
      <c r="N39" s="275"/>
      <c r="O39" s="275"/>
    </row>
    <row r="40" spans="1:15" ht="12.75" customHeight="1" x14ac:dyDescent="0.2">
      <c r="A40" s="286">
        <v>4</v>
      </c>
      <c r="B40" s="306" t="s">
        <v>101</v>
      </c>
      <c r="C40" s="287" t="str">
        <f t="shared" si="3"/>
        <v>25:49.00</v>
      </c>
      <c r="D40" s="288">
        <f t="shared" si="4"/>
        <v>63</v>
      </c>
      <c r="E40" s="289">
        <v>4</v>
      </c>
      <c r="F40" s="144"/>
      <c r="G40" s="128">
        <v>38</v>
      </c>
      <c r="H40" s="255" t="s">
        <v>101</v>
      </c>
      <c r="I40" s="285" t="s">
        <v>300</v>
      </c>
      <c r="J40" s="129">
        <v>63</v>
      </c>
      <c r="K40" s="130">
        <f t="shared" si="2"/>
        <v>5.7833034647550774E-3</v>
      </c>
      <c r="L40" s="131"/>
      <c r="M40" s="104"/>
    </row>
    <row r="41" spans="1:15" ht="12.75" customHeight="1" x14ac:dyDescent="0.2">
      <c r="A41" s="286">
        <v>5</v>
      </c>
      <c r="B41" s="306" t="s">
        <v>12</v>
      </c>
      <c r="C41" s="287" t="str">
        <f t="shared" si="3"/>
        <v>26:14.00</v>
      </c>
      <c r="D41" s="288">
        <f t="shared" si="4"/>
        <v>60</v>
      </c>
      <c r="E41" s="289">
        <v>4</v>
      </c>
      <c r="F41" s="144"/>
      <c r="G41" s="128">
        <v>39</v>
      </c>
      <c r="H41" s="255" t="s">
        <v>179</v>
      </c>
      <c r="I41" s="285" t="s">
        <v>301</v>
      </c>
      <c r="J41" s="129">
        <v>62</v>
      </c>
      <c r="K41" s="130">
        <f t="shared" si="2"/>
        <v>5.7945041816009554E-3</v>
      </c>
      <c r="L41" s="131"/>
      <c r="M41" s="104"/>
    </row>
    <row r="42" spans="1:15" ht="12.75" customHeight="1" x14ac:dyDescent="0.2">
      <c r="A42" s="283">
        <v>6</v>
      </c>
      <c r="B42" s="306" t="s">
        <v>180</v>
      </c>
      <c r="C42" s="287" t="str">
        <f t="shared" si="3"/>
        <v>26:32.00</v>
      </c>
      <c r="D42" s="288">
        <f t="shared" si="4"/>
        <v>56</v>
      </c>
      <c r="E42" s="289">
        <v>4</v>
      </c>
      <c r="F42" s="143"/>
      <c r="G42" s="128">
        <v>40</v>
      </c>
      <c r="H42" s="255" t="s">
        <v>92</v>
      </c>
      <c r="I42" s="285" t="s">
        <v>302</v>
      </c>
      <c r="J42" s="129">
        <v>61</v>
      </c>
      <c r="K42" s="130">
        <f t="shared" si="2"/>
        <v>5.8393070489844677E-3</v>
      </c>
      <c r="L42" s="131"/>
      <c r="M42" s="104"/>
    </row>
    <row r="43" spans="1:15" ht="12.75" customHeight="1" x14ac:dyDescent="0.2">
      <c r="A43" s="286">
        <v>7</v>
      </c>
      <c r="B43" s="306" t="s">
        <v>11</v>
      </c>
      <c r="C43" s="287" t="str">
        <f t="shared" si="3"/>
        <v>28:12.00</v>
      </c>
      <c r="D43" s="288">
        <f t="shared" si="4"/>
        <v>47</v>
      </c>
      <c r="E43" s="289">
        <v>4</v>
      </c>
      <c r="F43" s="144"/>
      <c r="G43" s="128">
        <v>41</v>
      </c>
      <c r="H43" s="38" t="s">
        <v>12</v>
      </c>
      <c r="I43" s="285" t="s">
        <v>303</v>
      </c>
      <c r="J43" s="129">
        <v>60</v>
      </c>
      <c r="K43" s="130">
        <f t="shared" si="2"/>
        <v>5.8766427718040621E-3</v>
      </c>
      <c r="L43" s="131"/>
      <c r="M43" s="104"/>
    </row>
    <row r="44" spans="1:15" ht="12.75" customHeight="1" x14ac:dyDescent="0.2">
      <c r="A44" s="297">
        <v>8</v>
      </c>
      <c r="B44" s="232" t="s">
        <v>68</v>
      </c>
      <c r="C44" s="292" t="str">
        <f t="shared" si="3"/>
        <v>28:27.00</v>
      </c>
      <c r="D44" s="293">
        <f t="shared" si="4"/>
        <v>44</v>
      </c>
      <c r="E44" s="294">
        <v>4</v>
      </c>
      <c r="F44" s="144"/>
      <c r="G44" s="128">
        <v>42</v>
      </c>
      <c r="H44" s="255" t="s">
        <v>86</v>
      </c>
      <c r="I44" s="285" t="s">
        <v>304</v>
      </c>
      <c r="J44" s="129">
        <v>59</v>
      </c>
      <c r="K44" s="130">
        <f t="shared" si="2"/>
        <v>5.8990442054958174E-3</v>
      </c>
      <c r="L44" s="131"/>
      <c r="M44" s="104"/>
    </row>
    <row r="45" spans="1:15" ht="12.75" customHeight="1" x14ac:dyDescent="0.2">
      <c r="A45" s="283">
        <v>1</v>
      </c>
      <c r="B45" s="306" t="s">
        <v>171</v>
      </c>
      <c r="C45" s="287" t="str">
        <f t="shared" si="3"/>
        <v>22:30.00</v>
      </c>
      <c r="D45" s="288">
        <f t="shared" si="4"/>
        <v>88</v>
      </c>
      <c r="E45" s="289">
        <v>5</v>
      </c>
      <c r="F45" s="144"/>
      <c r="G45" s="128">
        <v>43</v>
      </c>
      <c r="H45" s="255" t="s">
        <v>58</v>
      </c>
      <c r="I45" s="285" t="s">
        <v>305</v>
      </c>
      <c r="J45" s="129">
        <v>58</v>
      </c>
      <c r="K45" s="130">
        <f t="shared" si="2"/>
        <v>5.9214456391875744E-3</v>
      </c>
      <c r="L45" s="131"/>
      <c r="M45" s="31"/>
    </row>
    <row r="46" spans="1:15" ht="12.75" customHeight="1" x14ac:dyDescent="0.2">
      <c r="A46" s="283">
        <v>2</v>
      </c>
      <c r="B46" s="306" t="s">
        <v>102</v>
      </c>
      <c r="C46" s="287" t="str">
        <f t="shared" si="3"/>
        <v>24:22.00</v>
      </c>
      <c r="D46" s="288">
        <f t="shared" si="4"/>
        <v>75</v>
      </c>
      <c r="E46" s="289">
        <v>5</v>
      </c>
      <c r="F46" s="144"/>
      <c r="G46" s="128">
        <v>44</v>
      </c>
      <c r="H46" s="255" t="s">
        <v>181</v>
      </c>
      <c r="I46" s="285" t="s">
        <v>307</v>
      </c>
      <c r="J46" s="129">
        <v>57</v>
      </c>
      <c r="K46" s="130">
        <f t="shared" si="2"/>
        <v>5.9438470728793305E-3</v>
      </c>
      <c r="L46" s="131"/>
      <c r="M46" s="31"/>
    </row>
    <row r="47" spans="1:15" ht="12.75" customHeight="1" x14ac:dyDescent="0.2">
      <c r="A47" s="283">
        <v>3</v>
      </c>
      <c r="B47" s="306" t="s">
        <v>162</v>
      </c>
      <c r="C47" s="287" t="str">
        <f t="shared" si="3"/>
        <v>24:28.00</v>
      </c>
      <c r="D47" s="288">
        <f t="shared" si="4"/>
        <v>73</v>
      </c>
      <c r="E47" s="289">
        <v>5</v>
      </c>
      <c r="F47" s="144"/>
      <c r="G47" s="128">
        <v>45</v>
      </c>
      <c r="H47" s="255" t="s">
        <v>180</v>
      </c>
      <c r="I47" s="285" t="s">
        <v>307</v>
      </c>
      <c r="J47" s="129">
        <v>56</v>
      </c>
      <c r="K47" s="130">
        <f t="shared" si="2"/>
        <v>5.9438470728793305E-3</v>
      </c>
      <c r="L47" s="131"/>
      <c r="M47" s="31"/>
    </row>
    <row r="48" spans="1:15" ht="12.75" customHeight="1" x14ac:dyDescent="0.2">
      <c r="A48" s="283">
        <v>4</v>
      </c>
      <c r="B48" s="306" t="s">
        <v>146</v>
      </c>
      <c r="C48" s="287" t="str">
        <f t="shared" si="3"/>
        <v>25:28.00</v>
      </c>
      <c r="D48" s="288">
        <f t="shared" si="4"/>
        <v>65</v>
      </c>
      <c r="E48" s="289">
        <v>5</v>
      </c>
      <c r="F48" s="144"/>
      <c r="G48" s="128">
        <v>46</v>
      </c>
      <c r="H48" s="255" t="s">
        <v>62</v>
      </c>
      <c r="I48" s="285" t="s">
        <v>308</v>
      </c>
      <c r="J48" s="129">
        <v>55</v>
      </c>
      <c r="K48" s="130">
        <f t="shared" si="2"/>
        <v>6.0147849462365592E-3</v>
      </c>
      <c r="L48" s="131"/>
      <c r="M48" s="31"/>
    </row>
    <row r="49" spans="1:15" ht="12.75" customHeight="1" x14ac:dyDescent="0.2">
      <c r="A49" s="283">
        <v>5</v>
      </c>
      <c r="B49" s="306" t="s">
        <v>13</v>
      </c>
      <c r="C49" s="287" t="str">
        <f t="shared" si="3"/>
        <v>25:43.00</v>
      </c>
      <c r="D49" s="288">
        <f t="shared" si="4"/>
        <v>64</v>
      </c>
      <c r="E49" s="289">
        <v>5</v>
      </c>
      <c r="F49" s="143"/>
      <c r="G49" s="128">
        <v>47</v>
      </c>
      <c r="H49" s="255" t="s">
        <v>126</v>
      </c>
      <c r="I49" s="285" t="s">
        <v>199</v>
      </c>
      <c r="J49" s="129">
        <v>54</v>
      </c>
      <c r="K49" s="130">
        <f t="shared" si="2"/>
        <v>6.1081242532855431E-3</v>
      </c>
      <c r="L49" s="131"/>
      <c r="M49" s="31"/>
    </row>
    <row r="50" spans="1:15" ht="12.75" customHeight="1" x14ac:dyDescent="0.2">
      <c r="A50" s="283">
        <v>6</v>
      </c>
      <c r="B50" s="306" t="s">
        <v>181</v>
      </c>
      <c r="C50" s="287" t="str">
        <f t="shared" si="3"/>
        <v>26:32.00</v>
      </c>
      <c r="D50" s="288">
        <f t="shared" si="4"/>
        <v>57</v>
      </c>
      <c r="E50" s="289">
        <v>5</v>
      </c>
      <c r="F50" s="148"/>
      <c r="G50" s="128">
        <v>48</v>
      </c>
      <c r="H50" s="255" t="s">
        <v>91</v>
      </c>
      <c r="I50" s="285" t="s">
        <v>309</v>
      </c>
      <c r="J50" s="129">
        <v>53</v>
      </c>
      <c r="K50" s="130">
        <f t="shared" si="2"/>
        <v>6.2089307048984466E-3</v>
      </c>
      <c r="L50" s="131"/>
      <c r="M50" s="31"/>
    </row>
    <row r="51" spans="1:15" ht="12.75" customHeight="1" x14ac:dyDescent="0.2">
      <c r="A51" s="283">
        <v>7</v>
      </c>
      <c r="B51" s="306" t="s">
        <v>126</v>
      </c>
      <c r="C51" s="287" t="str">
        <f t="shared" si="3"/>
        <v>27:16.00</v>
      </c>
      <c r="D51" s="288">
        <f t="shared" si="4"/>
        <v>54</v>
      </c>
      <c r="E51" s="289">
        <v>5</v>
      </c>
      <c r="F51" s="148"/>
      <c r="G51" s="128">
        <v>49</v>
      </c>
      <c r="H51" s="38" t="s">
        <v>174</v>
      </c>
      <c r="I51" s="285" t="s">
        <v>310</v>
      </c>
      <c r="J51" s="129">
        <v>52</v>
      </c>
      <c r="K51" s="130">
        <f t="shared" si="2"/>
        <v>6.2238649940262849E-3</v>
      </c>
      <c r="L51" s="131"/>
      <c r="M51" s="31"/>
    </row>
    <row r="52" spans="1:15" ht="12.75" customHeight="1" x14ac:dyDescent="0.2">
      <c r="A52" s="291">
        <v>8</v>
      </c>
      <c r="B52" s="232" t="s">
        <v>53</v>
      </c>
      <c r="C52" s="292" t="str">
        <f t="shared" si="3"/>
        <v>28:06.00</v>
      </c>
      <c r="D52" s="293">
        <f t="shared" si="4"/>
        <v>48</v>
      </c>
      <c r="E52" s="294">
        <v>5</v>
      </c>
      <c r="F52" s="148"/>
      <c r="G52" s="128">
        <v>50</v>
      </c>
      <c r="H52" s="38" t="s">
        <v>148</v>
      </c>
      <c r="I52" s="285" t="s">
        <v>311</v>
      </c>
      <c r="J52" s="129">
        <v>51</v>
      </c>
      <c r="K52" s="130">
        <f t="shared" si="2"/>
        <v>6.2350657108721621E-3</v>
      </c>
      <c r="L52" s="131"/>
      <c r="M52" s="31"/>
    </row>
    <row r="53" spans="1:15" ht="12.75" customHeight="1" x14ac:dyDescent="0.2">
      <c r="A53" s="283">
        <v>1</v>
      </c>
      <c r="B53" s="306" t="s">
        <v>163</v>
      </c>
      <c r="C53" s="287" t="str">
        <f t="shared" si="3"/>
        <v>23:23.00</v>
      </c>
      <c r="D53" s="288">
        <f t="shared" si="4"/>
        <v>83</v>
      </c>
      <c r="E53" s="289">
        <v>6</v>
      </c>
      <c r="F53" s="149"/>
      <c r="G53" s="128">
        <v>51</v>
      </c>
      <c r="H53" s="38" t="s">
        <v>63</v>
      </c>
      <c r="I53" s="285" t="s">
        <v>312</v>
      </c>
      <c r="J53" s="129">
        <v>50</v>
      </c>
      <c r="K53" s="130">
        <f t="shared" si="2"/>
        <v>6.2574671445639182E-3</v>
      </c>
      <c r="L53" s="131"/>
      <c r="M53" s="31"/>
    </row>
    <row r="54" spans="1:15" ht="12.75" customHeight="1" x14ac:dyDescent="0.2">
      <c r="A54" s="283">
        <v>2</v>
      </c>
      <c r="B54" s="306" t="s">
        <v>127</v>
      </c>
      <c r="C54" s="287" t="str">
        <f t="shared" si="3"/>
        <v>24:25.00</v>
      </c>
      <c r="D54" s="288">
        <f t="shared" si="4"/>
        <v>74</v>
      </c>
      <c r="E54" s="289">
        <v>6</v>
      </c>
      <c r="F54" s="149"/>
      <c r="G54" s="128">
        <v>52</v>
      </c>
      <c r="H54" s="38" t="s">
        <v>139</v>
      </c>
      <c r="I54" s="285" t="s">
        <v>313</v>
      </c>
      <c r="J54" s="129">
        <v>49</v>
      </c>
      <c r="K54" s="130">
        <f t="shared" si="2"/>
        <v>6.2836021505376346E-3</v>
      </c>
      <c r="L54" s="131"/>
      <c r="M54" s="31"/>
    </row>
    <row r="55" spans="1:15" ht="12.75" customHeight="1" x14ac:dyDescent="0.2">
      <c r="A55" s="283">
        <v>3</v>
      </c>
      <c r="B55" s="306" t="s">
        <v>92</v>
      </c>
      <c r="C55" s="287" t="str">
        <f t="shared" si="3"/>
        <v>26:04.00</v>
      </c>
      <c r="D55" s="288">
        <f t="shared" si="4"/>
        <v>61</v>
      </c>
      <c r="E55" s="289">
        <v>6</v>
      </c>
      <c r="F55" s="149"/>
      <c r="G55" s="128">
        <v>53</v>
      </c>
      <c r="H55" s="38" t="s">
        <v>53</v>
      </c>
      <c r="I55" s="285" t="s">
        <v>314</v>
      </c>
      <c r="J55" s="129">
        <v>48</v>
      </c>
      <c r="K55" s="130">
        <f t="shared" si="2"/>
        <v>6.2948028673835126E-3</v>
      </c>
      <c r="L55" s="131"/>
      <c r="M55" s="31"/>
    </row>
    <row r="56" spans="1:15" ht="12.75" customHeight="1" x14ac:dyDescent="0.2">
      <c r="A56" s="283">
        <v>4</v>
      </c>
      <c r="B56" s="306" t="s">
        <v>63</v>
      </c>
      <c r="C56" s="287" t="str">
        <f t="shared" si="3"/>
        <v>27:56.00</v>
      </c>
      <c r="D56" s="288">
        <f t="shared" si="4"/>
        <v>50</v>
      </c>
      <c r="E56" s="289">
        <v>6</v>
      </c>
      <c r="G56" s="128">
        <v>54</v>
      </c>
      <c r="H56" s="38" t="s">
        <v>11</v>
      </c>
      <c r="I56" s="285" t="s">
        <v>315</v>
      </c>
      <c r="J56" s="284">
        <v>47</v>
      </c>
      <c r="K56" s="130">
        <f t="shared" si="2"/>
        <v>6.3172043010752679E-3</v>
      </c>
      <c r="L56" s="131"/>
      <c r="M56" s="31"/>
    </row>
    <row r="57" spans="1:15" ht="12.75" customHeight="1" x14ac:dyDescent="0.2">
      <c r="A57" s="283">
        <v>5</v>
      </c>
      <c r="B57" s="306" t="s">
        <v>143</v>
      </c>
      <c r="C57" s="287" t="str">
        <f t="shared" si="3"/>
        <v>28:43.00</v>
      </c>
      <c r="D57" s="288">
        <f t="shared" si="4"/>
        <v>42</v>
      </c>
      <c r="E57" s="289">
        <v>6</v>
      </c>
      <c r="G57" s="283">
        <v>54</v>
      </c>
      <c r="H57" s="255" t="s">
        <v>149</v>
      </c>
      <c r="I57" s="285" t="s">
        <v>315</v>
      </c>
      <c r="J57" s="284">
        <v>46</v>
      </c>
      <c r="K57" s="285">
        <f t="shared" ref="K57" si="5">I57/G$1</f>
        <v>6.3172043010752679E-3</v>
      </c>
      <c r="L57" s="131"/>
      <c r="M57" s="31"/>
    </row>
    <row r="58" spans="1:15" ht="12.75" customHeight="1" x14ac:dyDescent="0.2">
      <c r="A58" s="283">
        <v>6</v>
      </c>
      <c r="B58" s="306" t="s">
        <v>25</v>
      </c>
      <c r="C58" s="287" t="str">
        <f t="shared" si="3"/>
        <v>30:37.00</v>
      </c>
      <c r="D58" s="288">
        <f t="shared" si="4"/>
        <v>40</v>
      </c>
      <c r="E58" s="289">
        <v>6</v>
      </c>
      <c r="G58" s="128">
        <v>55</v>
      </c>
      <c r="H58" s="38" t="s">
        <v>73</v>
      </c>
      <c r="I58" s="285" t="s">
        <v>316</v>
      </c>
      <c r="J58" s="284">
        <v>45</v>
      </c>
      <c r="K58" s="130">
        <f t="shared" ref="K58:K83" si="6">I58/G$1</f>
        <v>6.350806451612903E-3</v>
      </c>
      <c r="L58" s="131"/>
      <c r="M58" s="31"/>
    </row>
    <row r="59" spans="1:15" ht="12.75" customHeight="1" x14ac:dyDescent="0.2">
      <c r="A59" s="283">
        <v>7</v>
      </c>
      <c r="B59" s="306" t="s">
        <v>32</v>
      </c>
      <c r="C59" s="287" t="str">
        <f t="shared" si="3"/>
        <v>31:28.00</v>
      </c>
      <c r="D59" s="288">
        <f t="shared" si="4"/>
        <v>37</v>
      </c>
      <c r="E59" s="289">
        <v>6</v>
      </c>
      <c r="G59" s="128">
        <v>56</v>
      </c>
      <c r="H59" s="38" t="s">
        <v>68</v>
      </c>
      <c r="I59" s="285" t="s">
        <v>317</v>
      </c>
      <c r="J59" s="284">
        <v>44</v>
      </c>
      <c r="K59" s="130">
        <f t="shared" si="6"/>
        <v>6.3732078853046591E-3</v>
      </c>
      <c r="L59" s="131"/>
      <c r="M59" s="31"/>
    </row>
    <row r="60" spans="1:15" ht="12.75" customHeight="1" x14ac:dyDescent="0.2">
      <c r="A60" s="283">
        <v>8</v>
      </c>
      <c r="B60" s="306" t="s">
        <v>34</v>
      </c>
      <c r="C60" s="287" t="str">
        <f t="shared" si="3"/>
        <v>31:51.00</v>
      </c>
      <c r="D60" s="288">
        <f t="shared" si="4"/>
        <v>35</v>
      </c>
      <c r="E60" s="289">
        <v>6</v>
      </c>
      <c r="G60" s="128">
        <v>57</v>
      </c>
      <c r="H60" s="38" t="s">
        <v>27</v>
      </c>
      <c r="I60" s="285" t="s">
        <v>318</v>
      </c>
      <c r="J60" s="284">
        <v>43</v>
      </c>
      <c r="K60" s="130">
        <f t="shared" si="6"/>
        <v>6.3993428912783755E-3</v>
      </c>
      <c r="L60" s="131"/>
      <c r="M60" s="31"/>
    </row>
    <row r="61" spans="1:15" ht="12.75" customHeight="1" x14ac:dyDescent="0.2">
      <c r="A61" s="291">
        <v>9</v>
      </c>
      <c r="B61" s="307" t="s">
        <v>69</v>
      </c>
      <c r="C61" s="292" t="str">
        <f t="shared" si="3"/>
        <v>32:27.00</v>
      </c>
      <c r="D61" s="293">
        <f t="shared" si="4"/>
        <v>31</v>
      </c>
      <c r="E61" s="294">
        <v>6</v>
      </c>
      <c r="G61" s="128">
        <v>58</v>
      </c>
      <c r="H61" s="38" t="s">
        <v>143</v>
      </c>
      <c r="I61" s="285" t="s">
        <v>319</v>
      </c>
      <c r="J61" s="284">
        <v>42</v>
      </c>
      <c r="K61" s="130">
        <f t="shared" si="6"/>
        <v>6.4329450418160088E-3</v>
      </c>
      <c r="L61" s="131"/>
      <c r="M61" s="31"/>
    </row>
    <row r="62" spans="1:15" ht="12.75" customHeight="1" x14ac:dyDescent="0.2">
      <c r="A62" s="283">
        <v>1</v>
      </c>
      <c r="B62" s="306" t="s">
        <v>91</v>
      </c>
      <c r="C62" s="287" t="str">
        <f t="shared" si="3"/>
        <v>27:43.00</v>
      </c>
      <c r="D62" s="288">
        <f t="shared" si="4"/>
        <v>53</v>
      </c>
      <c r="E62" s="289">
        <v>7</v>
      </c>
      <c r="G62" s="128">
        <v>59</v>
      </c>
      <c r="H62" s="38" t="s">
        <v>103</v>
      </c>
      <c r="I62" s="285" t="s">
        <v>320</v>
      </c>
      <c r="J62" s="284">
        <v>41</v>
      </c>
      <c r="K62" s="130">
        <f t="shared" si="6"/>
        <v>6.4516129032258064E-3</v>
      </c>
      <c r="L62" s="131"/>
      <c r="M62" s="31"/>
      <c r="N62" s="106"/>
      <c r="O62" s="105"/>
    </row>
    <row r="63" spans="1:15" ht="12.75" customHeight="1" x14ac:dyDescent="0.2">
      <c r="A63" s="283">
        <v>2</v>
      </c>
      <c r="B63" s="306" t="s">
        <v>148</v>
      </c>
      <c r="C63" s="287" t="str">
        <f t="shared" si="3"/>
        <v>27:50.00</v>
      </c>
      <c r="D63" s="288">
        <f t="shared" si="4"/>
        <v>51</v>
      </c>
      <c r="E63" s="289">
        <v>7</v>
      </c>
      <c r="G63" s="128">
        <v>60</v>
      </c>
      <c r="H63" s="38" t="s">
        <v>25</v>
      </c>
      <c r="I63" s="285" t="s">
        <v>321</v>
      </c>
      <c r="J63" s="284">
        <v>40</v>
      </c>
      <c r="K63" s="130">
        <f t="shared" si="6"/>
        <v>6.8585722819593789E-3</v>
      </c>
      <c r="L63" s="131"/>
      <c r="M63" s="31"/>
      <c r="N63" s="104"/>
      <c r="O63" s="105"/>
    </row>
    <row r="64" spans="1:15" ht="12.75" customHeight="1" x14ac:dyDescent="0.2">
      <c r="A64" s="283">
        <v>3</v>
      </c>
      <c r="B64" s="306" t="s">
        <v>149</v>
      </c>
      <c r="C64" s="287" t="str">
        <f t="shared" si="3"/>
        <v>28:12.00</v>
      </c>
      <c r="D64" s="288">
        <f t="shared" si="4"/>
        <v>46</v>
      </c>
      <c r="E64" s="289">
        <v>7</v>
      </c>
      <c r="G64" s="128">
        <v>61</v>
      </c>
      <c r="H64" s="38" t="s">
        <v>70</v>
      </c>
      <c r="I64" s="285" t="s">
        <v>322</v>
      </c>
      <c r="J64" s="284">
        <v>39</v>
      </c>
      <c r="K64" s="130">
        <f t="shared" si="6"/>
        <v>6.9444444444444449E-3</v>
      </c>
      <c r="L64" s="131"/>
      <c r="M64" s="31"/>
      <c r="N64" s="106"/>
      <c r="O64" s="105"/>
    </row>
    <row r="65" spans="1:15" ht="12.75" customHeight="1" x14ac:dyDescent="0.2">
      <c r="A65" s="283">
        <v>4</v>
      </c>
      <c r="B65" s="306" t="s">
        <v>73</v>
      </c>
      <c r="C65" s="287" t="str">
        <f t="shared" si="3"/>
        <v>28:21.00</v>
      </c>
      <c r="D65" s="288">
        <f t="shared" si="4"/>
        <v>45</v>
      </c>
      <c r="E65" s="289">
        <v>7</v>
      </c>
      <c r="G65" s="128">
        <v>62</v>
      </c>
      <c r="H65" s="38" t="s">
        <v>116</v>
      </c>
      <c r="I65" s="285" t="s">
        <v>323</v>
      </c>
      <c r="J65" s="284">
        <v>38</v>
      </c>
      <c r="K65" s="130">
        <f t="shared" si="6"/>
        <v>7.0004480286738361E-3</v>
      </c>
      <c r="L65" s="131"/>
      <c r="M65" s="31"/>
      <c r="N65" s="106"/>
      <c r="O65" s="105"/>
    </row>
    <row r="66" spans="1:15" ht="12.75" customHeight="1" x14ac:dyDescent="0.2">
      <c r="A66" s="283">
        <v>5</v>
      </c>
      <c r="B66" s="306" t="s">
        <v>103</v>
      </c>
      <c r="C66" s="287" t="str">
        <f t="shared" si="3"/>
        <v>28:48.00</v>
      </c>
      <c r="D66" s="288">
        <f t="shared" si="4"/>
        <v>41</v>
      </c>
      <c r="E66" s="289">
        <v>7</v>
      </c>
      <c r="G66" s="128">
        <v>63</v>
      </c>
      <c r="H66" s="38" t="s">
        <v>32</v>
      </c>
      <c r="I66" s="285" t="s">
        <v>324</v>
      </c>
      <c r="J66" s="284">
        <v>37</v>
      </c>
      <c r="K66" s="130">
        <f t="shared" si="6"/>
        <v>7.048984468339306E-3</v>
      </c>
      <c r="N66" s="106"/>
      <c r="O66" s="105"/>
    </row>
    <row r="67" spans="1:15" ht="12.75" customHeight="1" x14ac:dyDescent="0.2">
      <c r="A67" s="283">
        <v>6</v>
      </c>
      <c r="B67" s="306" t="s">
        <v>116</v>
      </c>
      <c r="C67" s="287" t="str">
        <f t="shared" ref="C67:C83" si="7">VLOOKUP($B67,$H$2:$J$83,2,FALSE)</f>
        <v>31:15.00</v>
      </c>
      <c r="D67" s="288">
        <f t="shared" ref="D67:D83" si="8">VLOOKUP($B67,$H$2:$J$83,3,FALSE)</f>
        <v>38</v>
      </c>
      <c r="E67" s="289">
        <v>7</v>
      </c>
      <c r="G67" s="128">
        <v>64</v>
      </c>
      <c r="H67" s="38" t="s">
        <v>151</v>
      </c>
      <c r="I67" s="285" t="s">
        <v>325</v>
      </c>
      <c r="J67" s="284">
        <v>36</v>
      </c>
      <c r="K67" s="130">
        <f t="shared" si="6"/>
        <v>7.1012544802867379E-3</v>
      </c>
      <c r="N67" s="104"/>
      <c r="O67" s="105"/>
    </row>
    <row r="68" spans="1:15" ht="12.75" customHeight="1" x14ac:dyDescent="0.2">
      <c r="A68" s="283">
        <v>7</v>
      </c>
      <c r="B68" s="306" t="s">
        <v>123</v>
      </c>
      <c r="C68" s="287" t="str">
        <f t="shared" si="7"/>
        <v>33:04.00</v>
      </c>
      <c r="D68" s="288">
        <f t="shared" si="8"/>
        <v>28</v>
      </c>
      <c r="E68" s="289">
        <v>7</v>
      </c>
      <c r="G68" s="128">
        <v>65</v>
      </c>
      <c r="H68" s="203" t="s">
        <v>34</v>
      </c>
      <c r="I68" s="285" t="s">
        <v>326</v>
      </c>
      <c r="J68" s="284">
        <v>35</v>
      </c>
      <c r="K68" s="130">
        <f t="shared" si="6"/>
        <v>7.134856630824373E-3</v>
      </c>
      <c r="N68" s="106"/>
      <c r="O68" s="105"/>
    </row>
    <row r="69" spans="1:15" ht="12.75" customHeight="1" x14ac:dyDescent="0.2">
      <c r="A69" s="290">
        <v>1</v>
      </c>
      <c r="B69" s="231" t="s">
        <v>70</v>
      </c>
      <c r="C69" s="280" t="str">
        <f t="shared" si="7"/>
        <v>31:00.00</v>
      </c>
      <c r="D69" s="281">
        <f t="shared" si="8"/>
        <v>39</v>
      </c>
      <c r="E69" s="282">
        <v>8</v>
      </c>
      <c r="G69" s="128">
        <v>66</v>
      </c>
      <c r="H69" s="38" t="s">
        <v>24</v>
      </c>
      <c r="I69" s="285" t="s">
        <v>327</v>
      </c>
      <c r="J69" s="284">
        <v>34</v>
      </c>
      <c r="K69" s="130">
        <f t="shared" si="6"/>
        <v>7.1572580645161282E-3</v>
      </c>
      <c r="N69" s="40"/>
      <c r="O69" s="45"/>
    </row>
    <row r="70" spans="1:15" ht="12.75" customHeight="1" x14ac:dyDescent="0.2">
      <c r="A70" s="283">
        <v>2</v>
      </c>
      <c r="B70" s="306" t="s">
        <v>151</v>
      </c>
      <c r="C70" s="287" t="str">
        <f t="shared" si="7"/>
        <v>31:42.00</v>
      </c>
      <c r="D70" s="288">
        <f t="shared" si="8"/>
        <v>36</v>
      </c>
      <c r="E70" s="289">
        <v>8</v>
      </c>
      <c r="G70" s="128">
        <v>67</v>
      </c>
      <c r="H70" s="38" t="s">
        <v>22</v>
      </c>
      <c r="I70" s="285" t="s">
        <v>328</v>
      </c>
      <c r="J70" s="284">
        <v>33</v>
      </c>
      <c r="K70" s="130">
        <f t="shared" si="6"/>
        <v>7.243130227001196E-3</v>
      </c>
      <c r="N70" s="40"/>
      <c r="O70" s="46"/>
    </row>
    <row r="71" spans="1:15" ht="12.75" customHeight="1" x14ac:dyDescent="0.2">
      <c r="A71" s="283">
        <v>3</v>
      </c>
      <c r="B71" s="306" t="s">
        <v>24</v>
      </c>
      <c r="C71" s="287" t="str">
        <f t="shared" si="7"/>
        <v>31:57.00</v>
      </c>
      <c r="D71" s="288">
        <f t="shared" si="8"/>
        <v>34</v>
      </c>
      <c r="E71" s="289">
        <v>8</v>
      </c>
      <c r="G71" s="128">
        <v>68</v>
      </c>
      <c r="H71" s="38" t="s">
        <v>184</v>
      </c>
      <c r="I71" s="285" t="s">
        <v>328</v>
      </c>
      <c r="J71" s="284">
        <v>32</v>
      </c>
      <c r="K71" s="130">
        <f t="shared" si="6"/>
        <v>7.243130227001196E-3</v>
      </c>
      <c r="N71" s="40"/>
      <c r="O71" s="45"/>
    </row>
    <row r="72" spans="1:15" ht="12.75" customHeight="1" x14ac:dyDescent="0.2">
      <c r="A72" s="283">
        <v>4</v>
      </c>
      <c r="B72" s="306" t="s">
        <v>22</v>
      </c>
      <c r="C72" s="287" t="str">
        <f t="shared" si="7"/>
        <v>32:20.00</v>
      </c>
      <c r="D72" s="288">
        <f t="shared" si="8"/>
        <v>33</v>
      </c>
      <c r="E72" s="289">
        <v>8</v>
      </c>
      <c r="G72" s="128">
        <v>69</v>
      </c>
      <c r="H72" s="38" t="s">
        <v>69</v>
      </c>
      <c r="I72" s="285" t="s">
        <v>329</v>
      </c>
      <c r="J72" s="284">
        <v>31</v>
      </c>
      <c r="K72" s="130">
        <f t="shared" si="6"/>
        <v>7.2692652329749106E-3</v>
      </c>
      <c r="N72" s="31"/>
      <c r="O72" s="45"/>
    </row>
    <row r="73" spans="1:15" ht="12.75" customHeight="1" x14ac:dyDescent="0.2">
      <c r="A73" s="283">
        <v>5</v>
      </c>
      <c r="B73" s="306" t="s">
        <v>93</v>
      </c>
      <c r="C73" s="287" t="str">
        <f t="shared" si="7"/>
        <v>32:49.00</v>
      </c>
      <c r="D73" s="288">
        <f t="shared" si="8"/>
        <v>30</v>
      </c>
      <c r="E73" s="289">
        <v>8</v>
      </c>
      <c r="G73" s="128">
        <v>70</v>
      </c>
      <c r="H73" s="38" t="s">
        <v>93</v>
      </c>
      <c r="I73" s="285" t="s">
        <v>330</v>
      </c>
      <c r="J73" s="284">
        <v>30</v>
      </c>
      <c r="K73" s="130">
        <f t="shared" si="6"/>
        <v>7.3514038231780165E-3</v>
      </c>
      <c r="N73" s="40"/>
      <c r="O73" s="45"/>
    </row>
    <row r="74" spans="1:15" ht="12.75" customHeight="1" x14ac:dyDescent="0.2">
      <c r="A74" s="283">
        <v>6</v>
      </c>
      <c r="B74" s="306" t="s">
        <v>183</v>
      </c>
      <c r="C74" s="287" t="str">
        <f t="shared" si="7"/>
        <v>33:04.00</v>
      </c>
      <c r="D74" s="288">
        <f t="shared" si="8"/>
        <v>29</v>
      </c>
      <c r="E74" s="289">
        <v>8</v>
      </c>
      <c r="G74" s="128">
        <v>71</v>
      </c>
      <c r="H74" s="38" t="s">
        <v>183</v>
      </c>
      <c r="I74" s="285" t="s">
        <v>331</v>
      </c>
      <c r="J74" s="284">
        <v>29</v>
      </c>
      <c r="K74" s="130">
        <f t="shared" si="6"/>
        <v>7.4074074074074086E-3</v>
      </c>
      <c r="O74" s="45"/>
    </row>
    <row r="75" spans="1:15" x14ac:dyDescent="0.2">
      <c r="A75" s="283">
        <v>7</v>
      </c>
      <c r="B75" s="306" t="s">
        <v>335</v>
      </c>
      <c r="C75" s="287" t="str">
        <f t="shared" si="7"/>
        <v>33:48.00</v>
      </c>
      <c r="D75" s="288">
        <f t="shared" si="8"/>
        <v>24</v>
      </c>
      <c r="E75" s="289">
        <v>8</v>
      </c>
      <c r="G75" s="128">
        <v>72</v>
      </c>
      <c r="H75" s="38" t="s">
        <v>123</v>
      </c>
      <c r="I75" s="285" t="s">
        <v>331</v>
      </c>
      <c r="J75" s="284">
        <v>28</v>
      </c>
      <c r="K75" s="130">
        <f t="shared" si="6"/>
        <v>7.4074074074074086E-3</v>
      </c>
    </row>
    <row r="76" spans="1:15" x14ac:dyDescent="0.2">
      <c r="A76" s="283">
        <v>8</v>
      </c>
      <c r="B76" s="306" t="s">
        <v>33</v>
      </c>
      <c r="C76" s="287" t="str">
        <f t="shared" si="7"/>
        <v>35:09.00</v>
      </c>
      <c r="D76" s="288">
        <f t="shared" si="8"/>
        <v>22</v>
      </c>
      <c r="E76" s="289">
        <v>8</v>
      </c>
      <c r="G76" s="128">
        <v>73</v>
      </c>
      <c r="H76" s="38" t="s">
        <v>50</v>
      </c>
      <c r="I76" s="285" t="s">
        <v>332</v>
      </c>
      <c r="J76" s="284">
        <v>27</v>
      </c>
      <c r="K76" s="130">
        <f t="shared" si="6"/>
        <v>7.4410095579450419E-3</v>
      </c>
    </row>
    <row r="77" spans="1:15" x14ac:dyDescent="0.2">
      <c r="A77" s="283">
        <v>9</v>
      </c>
      <c r="B77" s="306" t="s">
        <v>167</v>
      </c>
      <c r="C77" s="287" t="str">
        <f t="shared" si="7"/>
        <v>36:10.00</v>
      </c>
      <c r="D77" s="288">
        <f t="shared" si="8"/>
        <v>21</v>
      </c>
      <c r="E77" s="289">
        <v>8</v>
      </c>
      <c r="G77" s="128">
        <v>74</v>
      </c>
      <c r="H77" s="38" t="s">
        <v>128</v>
      </c>
      <c r="I77" s="285" t="s">
        <v>333</v>
      </c>
      <c r="J77" s="284">
        <v>26</v>
      </c>
      <c r="K77" s="130">
        <f t="shared" si="6"/>
        <v>7.4783452807646355E-3</v>
      </c>
    </row>
    <row r="78" spans="1:15" x14ac:dyDescent="0.2">
      <c r="A78" s="290">
        <v>1</v>
      </c>
      <c r="B78" s="231" t="s">
        <v>184</v>
      </c>
      <c r="C78" s="280" t="str">
        <f t="shared" si="7"/>
        <v>32:20.00</v>
      </c>
      <c r="D78" s="281">
        <f t="shared" si="8"/>
        <v>32</v>
      </c>
      <c r="E78" s="282">
        <v>9</v>
      </c>
      <c r="G78" s="128">
        <v>75</v>
      </c>
      <c r="H78" s="38" t="s">
        <v>35</v>
      </c>
      <c r="I78" s="285" t="s">
        <v>334</v>
      </c>
      <c r="J78" s="284">
        <v>25</v>
      </c>
      <c r="K78" s="130">
        <f t="shared" si="6"/>
        <v>7.5007467144563907E-3</v>
      </c>
    </row>
    <row r="79" spans="1:15" x14ac:dyDescent="0.2">
      <c r="A79" s="283">
        <v>2</v>
      </c>
      <c r="B79" s="306" t="s">
        <v>50</v>
      </c>
      <c r="C79" s="287" t="str">
        <f t="shared" si="7"/>
        <v>33:13.00</v>
      </c>
      <c r="D79" s="288">
        <f t="shared" si="8"/>
        <v>27</v>
      </c>
      <c r="E79" s="289">
        <v>9</v>
      </c>
      <c r="G79" s="128">
        <v>76</v>
      </c>
      <c r="H79" s="38" t="s">
        <v>335</v>
      </c>
      <c r="I79" s="285" t="s">
        <v>336</v>
      </c>
      <c r="J79" s="284">
        <v>24</v>
      </c>
      <c r="K79" s="130">
        <f t="shared" si="6"/>
        <v>7.5716845878136185E-3</v>
      </c>
    </row>
    <row r="80" spans="1:15" x14ac:dyDescent="0.2">
      <c r="A80" s="283">
        <v>3</v>
      </c>
      <c r="B80" s="306" t="s">
        <v>128</v>
      </c>
      <c r="C80" s="287" t="str">
        <f t="shared" si="7"/>
        <v>33:23.00</v>
      </c>
      <c r="D80" s="288">
        <f t="shared" si="8"/>
        <v>26</v>
      </c>
      <c r="E80" s="289">
        <v>9</v>
      </c>
      <c r="G80" s="128">
        <v>77</v>
      </c>
      <c r="H80" s="38" t="s">
        <v>26</v>
      </c>
      <c r="I80" s="285" t="s">
        <v>337</v>
      </c>
      <c r="J80" s="284">
        <v>23</v>
      </c>
      <c r="K80" s="130">
        <f t="shared" si="6"/>
        <v>7.8666367980884111E-3</v>
      </c>
    </row>
    <row r="81" spans="1:11" x14ac:dyDescent="0.2">
      <c r="A81" s="283">
        <v>4</v>
      </c>
      <c r="B81" s="306" t="s">
        <v>35</v>
      </c>
      <c r="C81" s="287" t="str">
        <f t="shared" si="7"/>
        <v>33:29.00</v>
      </c>
      <c r="D81" s="288">
        <f t="shared" si="8"/>
        <v>25</v>
      </c>
      <c r="E81" s="289">
        <v>9</v>
      </c>
      <c r="G81" s="128">
        <v>78</v>
      </c>
      <c r="H81" s="38" t="s">
        <v>33</v>
      </c>
      <c r="I81" s="285" t="s">
        <v>338</v>
      </c>
      <c r="J81" s="284">
        <v>22</v>
      </c>
      <c r="K81" s="130">
        <f t="shared" si="6"/>
        <v>7.8741039426523298E-3</v>
      </c>
    </row>
    <row r="82" spans="1:11" x14ac:dyDescent="0.2">
      <c r="A82" s="283">
        <v>5</v>
      </c>
      <c r="B82" s="306" t="s">
        <v>26</v>
      </c>
      <c r="C82" s="287" t="str">
        <f t="shared" si="7"/>
        <v>35:07.00</v>
      </c>
      <c r="D82" s="288">
        <f t="shared" si="8"/>
        <v>23</v>
      </c>
      <c r="E82" s="289">
        <v>9</v>
      </c>
      <c r="G82" s="128">
        <v>79</v>
      </c>
      <c r="H82" s="38" t="s">
        <v>167</v>
      </c>
      <c r="I82" s="285" t="s">
        <v>339</v>
      </c>
      <c r="J82" s="284">
        <v>21</v>
      </c>
      <c r="K82" s="130">
        <f t="shared" si="6"/>
        <v>8.1018518518518514E-3</v>
      </c>
    </row>
    <row r="83" spans="1:11" ht="12.75" x14ac:dyDescent="0.2">
      <c r="A83" s="291">
        <v>6</v>
      </c>
      <c r="B83" s="232" t="s">
        <v>154</v>
      </c>
      <c r="C83" s="292" t="str">
        <f t="shared" si="7"/>
        <v>55:53.00</v>
      </c>
      <c r="D83" s="293">
        <f t="shared" si="8"/>
        <v>20</v>
      </c>
      <c r="E83" s="294">
        <v>9</v>
      </c>
      <c r="G83" s="94">
        <v>80</v>
      </c>
      <c r="H83" s="6" t="s">
        <v>154</v>
      </c>
      <c r="I83" s="303" t="s">
        <v>340</v>
      </c>
      <c r="J83" s="302">
        <v>20</v>
      </c>
      <c r="K83" s="95">
        <f t="shared" si="6"/>
        <v>1.2518667861409798E-2</v>
      </c>
    </row>
  </sheetData>
  <sortState xmlns:xlrd2="http://schemas.microsoft.com/office/spreadsheetml/2017/richdata2" ref="A3:E82">
    <sortCondition ref="E3:E82"/>
    <sortCondition descending="1" ref="D3:D82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8"/>
  <sheetViews>
    <sheetView showGridLines="0" topLeftCell="A25" zoomScaleNormal="100" workbookViewId="0">
      <selection activeCell="H43" sqref="H43"/>
    </sheetView>
  </sheetViews>
  <sheetFormatPr defaultColWidth="13.5703125" defaultRowHeight="12" x14ac:dyDescent="0.2"/>
  <cols>
    <col min="1" max="1" width="4.42578125" style="122" customWidth="1"/>
    <col min="2" max="2" width="19.5703125" style="1" bestFit="1" customWidth="1"/>
    <col min="3" max="3" width="10.28515625" style="153" customWidth="1"/>
    <col min="4" max="4" width="6.140625" style="122" bestFit="1" customWidth="1"/>
    <col min="5" max="5" width="3.42578125" style="150" bestFit="1" customWidth="1"/>
    <col min="6" max="6" width="2.42578125" style="150" customWidth="1"/>
    <col min="7" max="7" width="5.42578125" style="122" bestFit="1" customWidth="1"/>
    <col min="8" max="8" width="17.28515625" style="1" bestFit="1" customWidth="1"/>
    <col min="9" max="9" width="9" style="164" customWidth="1"/>
    <col min="10" max="10" width="6.140625" style="122" bestFit="1" customWidth="1"/>
    <col min="11" max="11" width="8.140625" style="152" customWidth="1"/>
    <col min="12" max="12" width="3.28515625" style="152" customWidth="1"/>
    <col min="13" max="13" width="3.85546875" style="1" bestFit="1" customWidth="1"/>
    <col min="14" max="14" width="21.42578125" style="1" customWidth="1"/>
    <col min="15" max="15" width="9.28515625" style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341</v>
      </c>
      <c r="B1" s="328"/>
      <c r="C1" s="328"/>
      <c r="D1" s="328"/>
      <c r="E1" s="328"/>
      <c r="F1" s="107"/>
      <c r="G1" s="108">
        <v>3.73</v>
      </c>
      <c r="H1" s="109" t="s">
        <v>392</v>
      </c>
      <c r="I1" s="160"/>
      <c r="J1" s="107"/>
      <c r="L1" s="108"/>
    </row>
    <row r="2" spans="1:15" s="122" customFormat="1" ht="24" x14ac:dyDescent="0.2">
      <c r="A2" s="111" t="s">
        <v>5</v>
      </c>
      <c r="B2" s="112" t="s">
        <v>6</v>
      </c>
      <c r="C2" s="112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20" t="s">
        <v>5</v>
      </c>
      <c r="N2" s="120" t="s">
        <v>155</v>
      </c>
      <c r="O2" s="121" t="s">
        <v>0</v>
      </c>
    </row>
    <row r="3" spans="1:15" ht="12.75" customHeight="1" x14ac:dyDescent="0.2">
      <c r="A3" s="286">
        <v>1</v>
      </c>
      <c r="B3" s="2" t="s">
        <v>136</v>
      </c>
      <c r="C3" s="162" t="str">
        <f t="shared" ref="C3:C52" si="0">VLOOKUP($B3,$H$2:$J$70,2,FALSE)</f>
        <v>22:51.00</v>
      </c>
      <c r="D3" s="288">
        <f t="shared" ref="D3:D32" si="1">VLOOKUP($B3,$H$2:$J$65,3,FALSE)</f>
        <v>100</v>
      </c>
      <c r="E3" s="282">
        <v>1</v>
      </c>
      <c r="F3" s="127"/>
      <c r="G3" s="128">
        <v>1</v>
      </c>
      <c r="H3" s="2" t="s">
        <v>136</v>
      </c>
      <c r="I3" s="161" t="s">
        <v>342</v>
      </c>
      <c r="J3" s="129">
        <v>100</v>
      </c>
      <c r="K3" s="130">
        <f>I3/G$1</f>
        <v>4.2541703902293712E-3</v>
      </c>
      <c r="L3" s="131"/>
      <c r="M3" s="155">
        <v>1</v>
      </c>
      <c r="N3" s="265" t="s">
        <v>164</v>
      </c>
      <c r="O3" s="266" t="s">
        <v>358</v>
      </c>
    </row>
    <row r="4" spans="1:15" x14ac:dyDescent="0.2">
      <c r="A4" s="309">
        <v>2</v>
      </c>
      <c r="B4" s="2" t="s">
        <v>87</v>
      </c>
      <c r="C4" s="162" t="str">
        <f t="shared" si="0"/>
        <v>23:10.00</v>
      </c>
      <c r="D4" s="310">
        <f t="shared" si="1"/>
        <v>99</v>
      </c>
      <c r="E4" s="289">
        <v>1</v>
      </c>
      <c r="F4" s="136"/>
      <c r="G4" s="128">
        <v>2</v>
      </c>
      <c r="H4" s="2" t="s">
        <v>87</v>
      </c>
      <c r="I4" s="162" t="s">
        <v>343</v>
      </c>
      <c r="J4" s="129">
        <v>99</v>
      </c>
      <c r="K4" s="130">
        <f t="shared" ref="K4:K56" si="2">I4/G$1</f>
        <v>4.313126799721974E-3</v>
      </c>
      <c r="L4" s="131"/>
      <c r="M4" s="156">
        <v>2</v>
      </c>
      <c r="N4" s="265" t="s">
        <v>127</v>
      </c>
      <c r="O4" s="266" t="s">
        <v>360</v>
      </c>
    </row>
    <row r="5" spans="1:15" x14ac:dyDescent="0.2">
      <c r="A5" s="286">
        <v>3</v>
      </c>
      <c r="B5" s="2" t="s">
        <v>115</v>
      </c>
      <c r="C5" s="162" t="str">
        <f t="shared" si="0"/>
        <v>24:44.00</v>
      </c>
      <c r="D5" s="288">
        <f t="shared" si="1"/>
        <v>97</v>
      </c>
      <c r="E5" s="289">
        <v>1</v>
      </c>
      <c r="F5" s="136"/>
      <c r="G5" s="128">
        <v>3</v>
      </c>
      <c r="H5" s="2" t="s">
        <v>168</v>
      </c>
      <c r="I5" s="162" t="s">
        <v>344</v>
      </c>
      <c r="J5" s="129">
        <v>98</v>
      </c>
      <c r="K5" s="130">
        <f t="shared" si="2"/>
        <v>4.5086138417237617E-3</v>
      </c>
      <c r="L5" s="131"/>
      <c r="M5" s="156">
        <v>3</v>
      </c>
      <c r="N5" s="265" t="s">
        <v>291</v>
      </c>
      <c r="O5" s="266" t="s">
        <v>361</v>
      </c>
    </row>
    <row r="6" spans="1:15" x14ac:dyDescent="0.2">
      <c r="A6" s="286">
        <v>4</v>
      </c>
      <c r="B6" s="2" t="s">
        <v>81</v>
      </c>
      <c r="C6" s="162" t="str">
        <f t="shared" si="0"/>
        <v>24:49.00</v>
      </c>
      <c r="D6" s="288">
        <f t="shared" si="1"/>
        <v>96</v>
      </c>
      <c r="E6" s="289">
        <v>1</v>
      </c>
      <c r="F6" s="136"/>
      <c r="G6" s="128">
        <v>4</v>
      </c>
      <c r="H6" s="2" t="s">
        <v>115</v>
      </c>
      <c r="I6" s="162" t="s">
        <v>345</v>
      </c>
      <c r="J6" s="129">
        <v>97</v>
      </c>
      <c r="K6" s="130">
        <f t="shared" si="2"/>
        <v>4.6048058782643233E-3</v>
      </c>
      <c r="L6" s="131"/>
      <c r="M6" s="156">
        <v>4</v>
      </c>
      <c r="N6" s="265" t="s">
        <v>92</v>
      </c>
      <c r="O6" s="266" t="s">
        <v>326</v>
      </c>
    </row>
    <row r="7" spans="1:15" x14ac:dyDescent="0.2">
      <c r="A7" s="297">
        <v>5</v>
      </c>
      <c r="B7" s="3" t="s">
        <v>96</v>
      </c>
      <c r="C7" s="163" t="str">
        <f t="shared" si="0"/>
        <v>26:38.00</v>
      </c>
      <c r="D7" s="293">
        <f t="shared" si="1"/>
        <v>91</v>
      </c>
      <c r="E7" s="294">
        <v>1</v>
      </c>
      <c r="F7" s="136"/>
      <c r="G7" s="128">
        <v>5</v>
      </c>
      <c r="H7" s="2" t="s">
        <v>81</v>
      </c>
      <c r="I7" s="162" t="s">
        <v>346</v>
      </c>
      <c r="J7" s="129">
        <v>96</v>
      </c>
      <c r="K7" s="130">
        <f t="shared" si="2"/>
        <v>4.6203207228676397E-3</v>
      </c>
      <c r="L7" s="131"/>
      <c r="M7" s="156">
        <v>5</v>
      </c>
      <c r="N7" s="265" t="s">
        <v>101</v>
      </c>
      <c r="O7" s="266" t="s">
        <v>364</v>
      </c>
    </row>
    <row r="8" spans="1:15" x14ac:dyDescent="0.2">
      <c r="A8" s="283">
        <v>1</v>
      </c>
      <c r="B8" s="2" t="s">
        <v>168</v>
      </c>
      <c r="C8" s="162" t="str">
        <f t="shared" si="0"/>
        <v>24:13.00</v>
      </c>
      <c r="D8" s="288">
        <f t="shared" si="1"/>
        <v>98</v>
      </c>
      <c r="E8" s="289">
        <v>2</v>
      </c>
      <c r="F8" s="136"/>
      <c r="G8" s="128">
        <v>6</v>
      </c>
      <c r="H8" s="2" t="s">
        <v>51</v>
      </c>
      <c r="I8" s="162" t="s">
        <v>347</v>
      </c>
      <c r="J8" s="129">
        <v>95</v>
      </c>
      <c r="K8" s="130">
        <f t="shared" si="2"/>
        <v>4.7661602621388143E-3</v>
      </c>
      <c r="L8" s="131"/>
      <c r="M8" s="156">
        <v>6</v>
      </c>
      <c r="N8" s="265" t="s">
        <v>306</v>
      </c>
      <c r="O8" s="266" t="s">
        <v>367</v>
      </c>
    </row>
    <row r="9" spans="1:15" x14ac:dyDescent="0.2">
      <c r="A9" s="283">
        <v>2</v>
      </c>
      <c r="B9" s="2" t="s">
        <v>173</v>
      </c>
      <c r="C9" s="162" t="str">
        <f t="shared" si="0"/>
        <v>25:40.00</v>
      </c>
      <c r="D9" s="134">
        <f t="shared" si="1"/>
        <v>94</v>
      </c>
      <c r="E9" s="289">
        <v>2</v>
      </c>
      <c r="F9" s="136"/>
      <c r="G9" s="128">
        <v>7</v>
      </c>
      <c r="H9" s="2" t="s">
        <v>173</v>
      </c>
      <c r="I9" s="162" t="s">
        <v>348</v>
      </c>
      <c r="J9" s="129">
        <v>94</v>
      </c>
      <c r="K9" s="130">
        <f t="shared" si="2"/>
        <v>4.7785721378214678E-3</v>
      </c>
      <c r="L9" s="131"/>
      <c r="M9" s="156">
        <v>7</v>
      </c>
      <c r="N9" s="265" t="s">
        <v>53</v>
      </c>
      <c r="O9" s="266" t="s">
        <v>368</v>
      </c>
    </row>
    <row r="10" spans="1:15" x14ac:dyDescent="0.2">
      <c r="A10" s="283">
        <v>3</v>
      </c>
      <c r="B10" s="2" t="s">
        <v>165</v>
      </c>
      <c r="C10" s="162" t="str">
        <f t="shared" si="0"/>
        <v>25:42.00</v>
      </c>
      <c r="D10" s="134">
        <f t="shared" si="1"/>
        <v>93</v>
      </c>
      <c r="E10" s="289">
        <v>2</v>
      </c>
      <c r="F10" s="127"/>
      <c r="G10" s="128">
        <v>8</v>
      </c>
      <c r="H10" s="2" t="s">
        <v>165</v>
      </c>
      <c r="I10" s="162" t="s">
        <v>349</v>
      </c>
      <c r="J10" s="129">
        <v>93</v>
      </c>
      <c r="K10" s="130">
        <f t="shared" si="2"/>
        <v>4.7847780756627946E-3</v>
      </c>
      <c r="L10" s="131"/>
      <c r="M10" s="156">
        <v>8</v>
      </c>
      <c r="N10" s="265" t="s">
        <v>63</v>
      </c>
      <c r="O10" s="266" t="s">
        <v>369</v>
      </c>
    </row>
    <row r="11" spans="1:15" ht="12.75" customHeight="1" x14ac:dyDescent="0.2">
      <c r="A11" s="283">
        <v>4</v>
      </c>
      <c r="B11" s="2" t="s">
        <v>122</v>
      </c>
      <c r="C11" s="162" t="str">
        <f t="shared" si="0"/>
        <v>26:13.00</v>
      </c>
      <c r="D11" s="134">
        <f t="shared" si="1"/>
        <v>92</v>
      </c>
      <c r="E11" s="289">
        <v>2</v>
      </c>
      <c r="F11" s="136"/>
      <c r="G11" s="128">
        <v>9</v>
      </c>
      <c r="H11" s="2" t="s">
        <v>122</v>
      </c>
      <c r="I11" s="162" t="s">
        <v>350</v>
      </c>
      <c r="J11" s="129">
        <v>92</v>
      </c>
      <c r="K11" s="130">
        <f t="shared" si="2"/>
        <v>4.8809701122033561E-3</v>
      </c>
      <c r="L11" s="131"/>
      <c r="M11" s="156">
        <v>9</v>
      </c>
      <c r="N11" s="265" t="s">
        <v>75</v>
      </c>
      <c r="O11" s="266" t="s">
        <v>370</v>
      </c>
    </row>
    <row r="12" spans="1:15" x14ac:dyDescent="0.2">
      <c r="A12" s="283">
        <v>5</v>
      </c>
      <c r="B12" s="2" t="s">
        <v>54</v>
      </c>
      <c r="C12" s="162" t="str">
        <f t="shared" si="0"/>
        <v>26:59.00</v>
      </c>
      <c r="D12" s="134">
        <f t="shared" si="1"/>
        <v>90</v>
      </c>
      <c r="E12" s="289">
        <v>2</v>
      </c>
      <c r="F12" s="136"/>
      <c r="G12" s="128">
        <v>10</v>
      </c>
      <c r="H12" s="2" t="s">
        <v>96</v>
      </c>
      <c r="I12" s="162" t="s">
        <v>351</v>
      </c>
      <c r="J12" s="129">
        <v>91</v>
      </c>
      <c r="K12" s="130">
        <f t="shared" si="2"/>
        <v>4.9585443352199382E-3</v>
      </c>
      <c r="L12" s="131"/>
      <c r="M12" s="156">
        <v>10</v>
      </c>
      <c r="N12" s="265" t="s">
        <v>91</v>
      </c>
      <c r="O12" s="266" t="s">
        <v>371</v>
      </c>
    </row>
    <row r="13" spans="1:15" x14ac:dyDescent="0.2">
      <c r="A13" s="283">
        <v>6</v>
      </c>
      <c r="B13" s="2" t="s">
        <v>169</v>
      </c>
      <c r="C13" s="162" t="str">
        <f t="shared" si="0"/>
        <v>27:24.00</v>
      </c>
      <c r="D13" s="134">
        <f t="shared" si="1"/>
        <v>89</v>
      </c>
      <c r="E13" s="289">
        <v>2</v>
      </c>
      <c r="F13" s="136"/>
      <c r="G13" s="128">
        <v>11</v>
      </c>
      <c r="H13" s="2" t="s">
        <v>54</v>
      </c>
      <c r="I13" s="161" t="s">
        <v>352</v>
      </c>
      <c r="J13" s="129">
        <v>90</v>
      </c>
      <c r="K13" s="130">
        <f t="shared" si="2"/>
        <v>5.0237066825538678E-3</v>
      </c>
      <c r="L13" s="131"/>
      <c r="M13" s="156">
        <v>11</v>
      </c>
      <c r="N13" s="265" t="s">
        <v>68</v>
      </c>
      <c r="O13" s="266" t="s">
        <v>373</v>
      </c>
    </row>
    <row r="14" spans="1:15" x14ac:dyDescent="0.2">
      <c r="A14" s="283">
        <v>7</v>
      </c>
      <c r="B14" s="2" t="s">
        <v>262</v>
      </c>
      <c r="C14" s="162" t="str">
        <f t="shared" si="0"/>
        <v>27:42.00</v>
      </c>
      <c r="D14" s="288">
        <f t="shared" si="1"/>
        <v>87</v>
      </c>
      <c r="E14" s="289">
        <v>2</v>
      </c>
      <c r="F14" s="136"/>
      <c r="G14" s="128">
        <v>12</v>
      </c>
      <c r="H14" s="2" t="s">
        <v>169</v>
      </c>
      <c r="I14" s="162" t="s">
        <v>353</v>
      </c>
      <c r="J14" s="129">
        <v>89</v>
      </c>
      <c r="K14" s="130">
        <f t="shared" si="2"/>
        <v>5.1012809055704499E-3</v>
      </c>
      <c r="L14" s="131"/>
      <c r="M14" s="156">
        <v>12</v>
      </c>
      <c r="N14" s="265" t="s">
        <v>151</v>
      </c>
      <c r="O14" s="266" t="s">
        <v>375</v>
      </c>
    </row>
    <row r="15" spans="1:15" x14ac:dyDescent="0.2">
      <c r="A15" s="291">
        <v>8</v>
      </c>
      <c r="B15" s="3" t="s">
        <v>15</v>
      </c>
      <c r="C15" s="163" t="str">
        <f t="shared" si="0"/>
        <v>28:33.00</v>
      </c>
      <c r="D15" s="293">
        <f t="shared" si="1"/>
        <v>86</v>
      </c>
      <c r="E15" s="294">
        <v>2</v>
      </c>
      <c r="F15" s="136"/>
      <c r="G15" s="128">
        <v>13</v>
      </c>
      <c r="H15" s="2" t="s">
        <v>141</v>
      </c>
      <c r="I15" s="162" t="s">
        <v>354</v>
      </c>
      <c r="J15" s="129">
        <v>88</v>
      </c>
      <c r="K15" s="130">
        <f t="shared" si="2"/>
        <v>5.1478254393803992E-3</v>
      </c>
      <c r="L15" s="131"/>
      <c r="M15" s="156">
        <v>13</v>
      </c>
      <c r="N15" s="265" t="s">
        <v>69</v>
      </c>
      <c r="O15" s="266" t="s">
        <v>376</v>
      </c>
    </row>
    <row r="16" spans="1:15" x14ac:dyDescent="0.2">
      <c r="A16" s="283">
        <v>1</v>
      </c>
      <c r="B16" s="2" t="s">
        <v>51</v>
      </c>
      <c r="C16" s="162" t="str">
        <f t="shared" si="0"/>
        <v>25:36.00</v>
      </c>
      <c r="D16" s="288">
        <f t="shared" si="1"/>
        <v>95</v>
      </c>
      <c r="E16" s="289">
        <v>3</v>
      </c>
      <c r="F16" s="127"/>
      <c r="G16" s="128">
        <v>14</v>
      </c>
      <c r="H16" s="2" t="s">
        <v>262</v>
      </c>
      <c r="I16" s="162" t="s">
        <v>355</v>
      </c>
      <c r="J16" s="129">
        <v>87</v>
      </c>
      <c r="K16" s="130">
        <f t="shared" si="2"/>
        <v>5.1571343461423889E-3</v>
      </c>
      <c r="L16" s="131"/>
      <c r="M16" s="156">
        <v>14</v>
      </c>
      <c r="N16" s="265" t="s">
        <v>109</v>
      </c>
      <c r="O16" s="266" t="s">
        <v>377</v>
      </c>
    </row>
    <row r="17" spans="1:15" x14ac:dyDescent="0.2">
      <c r="A17" s="283">
        <v>2</v>
      </c>
      <c r="B17" s="2" t="s">
        <v>164</v>
      </c>
      <c r="C17" s="162" t="str">
        <f t="shared" si="0"/>
        <v>29:55.00</v>
      </c>
      <c r="D17" s="288">
        <f t="shared" si="1"/>
        <v>84</v>
      </c>
      <c r="E17" s="289">
        <v>3</v>
      </c>
      <c r="F17" s="136"/>
      <c r="G17" s="128">
        <v>15</v>
      </c>
      <c r="H17" s="2" t="s">
        <v>15</v>
      </c>
      <c r="I17" s="162" t="s">
        <v>356</v>
      </c>
      <c r="J17" s="129">
        <v>86</v>
      </c>
      <c r="K17" s="130">
        <f t="shared" si="2"/>
        <v>5.315385761096217E-3</v>
      </c>
      <c r="L17" s="131"/>
      <c r="M17" s="156">
        <v>15</v>
      </c>
      <c r="N17" s="265" t="s">
        <v>183</v>
      </c>
      <c r="O17" s="266" t="s">
        <v>378</v>
      </c>
    </row>
    <row r="18" spans="1:15" x14ac:dyDescent="0.2">
      <c r="A18" s="286">
        <v>3</v>
      </c>
      <c r="B18" s="2" t="s">
        <v>77</v>
      </c>
      <c r="C18" s="162" t="str">
        <f t="shared" si="0"/>
        <v>31:36.00</v>
      </c>
      <c r="D18" s="288">
        <f t="shared" si="1"/>
        <v>79</v>
      </c>
      <c r="E18" s="289">
        <v>3</v>
      </c>
      <c r="F18" s="136"/>
      <c r="G18" s="128">
        <v>16</v>
      </c>
      <c r="H18" s="2" t="s">
        <v>20</v>
      </c>
      <c r="I18" s="162" t="s">
        <v>357</v>
      </c>
      <c r="J18" s="129">
        <v>85</v>
      </c>
      <c r="K18" s="130">
        <f t="shared" si="2"/>
        <v>5.4177837354781062E-3</v>
      </c>
      <c r="L18" s="131"/>
      <c r="M18" s="156">
        <v>16</v>
      </c>
      <c r="N18" s="265" t="s">
        <v>22</v>
      </c>
      <c r="O18" s="266" t="s">
        <v>379</v>
      </c>
    </row>
    <row r="19" spans="1:15" x14ac:dyDescent="0.2">
      <c r="A19" s="291">
        <v>4</v>
      </c>
      <c r="B19" s="3" t="s">
        <v>58</v>
      </c>
      <c r="C19" s="163" t="str">
        <f t="shared" si="0"/>
        <v>31:42.00</v>
      </c>
      <c r="D19" s="293">
        <f t="shared" si="1"/>
        <v>78</v>
      </c>
      <c r="E19" s="294">
        <v>3</v>
      </c>
      <c r="F19" s="136"/>
      <c r="G19" s="128">
        <v>17</v>
      </c>
      <c r="H19" s="2" t="s">
        <v>164</v>
      </c>
      <c r="I19" s="162" t="s">
        <v>358</v>
      </c>
      <c r="J19" s="129">
        <v>84</v>
      </c>
      <c r="K19" s="130">
        <f t="shared" si="2"/>
        <v>5.5698292125906067E-3</v>
      </c>
      <c r="L19" s="131"/>
      <c r="M19" s="156">
        <v>17</v>
      </c>
      <c r="N19" s="265" t="s">
        <v>70</v>
      </c>
      <c r="O19" s="266" t="s">
        <v>380</v>
      </c>
    </row>
    <row r="20" spans="1:15" x14ac:dyDescent="0.2">
      <c r="A20" s="128">
        <v>1</v>
      </c>
      <c r="B20" s="2" t="s">
        <v>141</v>
      </c>
      <c r="C20" s="162" t="str">
        <f t="shared" si="0"/>
        <v>27:39.00</v>
      </c>
      <c r="D20" s="134">
        <f t="shared" si="1"/>
        <v>88</v>
      </c>
      <c r="E20" s="289">
        <v>4</v>
      </c>
      <c r="F20" s="143"/>
      <c r="G20" s="128">
        <v>18</v>
      </c>
      <c r="H20" s="2" t="s">
        <v>146</v>
      </c>
      <c r="I20" s="162" t="s">
        <v>359</v>
      </c>
      <c r="J20" s="129">
        <v>83</v>
      </c>
      <c r="K20" s="130">
        <f t="shared" si="2"/>
        <v>5.6287856220832095E-3</v>
      </c>
      <c r="L20" s="131"/>
      <c r="M20" s="156">
        <v>18</v>
      </c>
      <c r="N20" s="265" t="s">
        <v>24</v>
      </c>
      <c r="O20" s="266" t="s">
        <v>381</v>
      </c>
    </row>
    <row r="21" spans="1:15" x14ac:dyDescent="0.2">
      <c r="A21" s="283">
        <v>2</v>
      </c>
      <c r="B21" s="2" t="s">
        <v>20</v>
      </c>
      <c r="C21" s="162" t="str">
        <f t="shared" si="0"/>
        <v>29:06.00</v>
      </c>
      <c r="D21" s="288">
        <f t="shared" si="1"/>
        <v>85</v>
      </c>
      <c r="E21" s="289">
        <v>4</v>
      </c>
      <c r="F21" s="144"/>
      <c r="G21" s="128">
        <v>19</v>
      </c>
      <c r="H21" s="2" t="s">
        <v>127</v>
      </c>
      <c r="I21" s="162" t="s">
        <v>360</v>
      </c>
      <c r="J21" s="129">
        <v>82</v>
      </c>
      <c r="K21" s="130">
        <f t="shared" si="2"/>
        <v>5.6877420315758114E-3</v>
      </c>
      <c r="L21" s="131"/>
      <c r="M21" s="156">
        <v>19</v>
      </c>
      <c r="N21" s="265" t="s">
        <v>32</v>
      </c>
      <c r="O21" s="266" t="s">
        <v>382</v>
      </c>
    </row>
    <row r="22" spans="1:15" ht="12.75" customHeight="1" x14ac:dyDescent="0.2">
      <c r="A22" s="128">
        <v>3</v>
      </c>
      <c r="B22" s="2" t="s">
        <v>101</v>
      </c>
      <c r="C22" s="162" t="str">
        <f t="shared" si="0"/>
        <v>32:03.00</v>
      </c>
      <c r="D22" s="134">
        <f t="shared" si="1"/>
        <v>75</v>
      </c>
      <c r="E22" s="289">
        <v>4</v>
      </c>
      <c r="F22" s="144"/>
      <c r="G22" s="128">
        <v>20</v>
      </c>
      <c r="H22" s="2" t="s">
        <v>162</v>
      </c>
      <c r="I22" s="162" t="s">
        <v>361</v>
      </c>
      <c r="J22" s="129">
        <v>81</v>
      </c>
      <c r="K22" s="130">
        <f t="shared" si="2"/>
        <v>5.7342865653857607E-3</v>
      </c>
      <c r="L22" s="131"/>
      <c r="M22" s="156">
        <v>20</v>
      </c>
      <c r="N22" s="265" t="s">
        <v>50</v>
      </c>
      <c r="O22" s="266" t="s">
        <v>383</v>
      </c>
    </row>
    <row r="23" spans="1:15" x14ac:dyDescent="0.2">
      <c r="A23" s="283">
        <v>4</v>
      </c>
      <c r="B23" s="2" t="s">
        <v>12</v>
      </c>
      <c r="C23" s="162" t="str">
        <f t="shared" si="0"/>
        <v>33:09.00</v>
      </c>
      <c r="D23" s="288">
        <f t="shared" si="1"/>
        <v>73</v>
      </c>
      <c r="E23" s="289">
        <v>4</v>
      </c>
      <c r="F23" s="144"/>
      <c r="G23" s="128">
        <v>21</v>
      </c>
      <c r="H23" s="2" t="s">
        <v>103</v>
      </c>
      <c r="I23" s="162" t="s">
        <v>362</v>
      </c>
      <c r="J23" s="129">
        <v>80</v>
      </c>
      <c r="K23" s="130">
        <f t="shared" si="2"/>
        <v>5.8242726640849972E-3</v>
      </c>
      <c r="L23" s="131"/>
      <c r="M23" s="156">
        <v>21</v>
      </c>
      <c r="N23" s="265" t="s">
        <v>184</v>
      </c>
      <c r="O23" s="266" t="s">
        <v>384</v>
      </c>
    </row>
    <row r="24" spans="1:15" x14ac:dyDescent="0.2">
      <c r="A24" s="291">
        <v>5</v>
      </c>
      <c r="B24" s="3" t="s">
        <v>68</v>
      </c>
      <c r="C24" s="163" t="str">
        <f t="shared" si="0"/>
        <v>34:42.00</v>
      </c>
      <c r="D24" s="293">
        <f t="shared" si="1"/>
        <v>66</v>
      </c>
      <c r="E24" s="294">
        <v>4</v>
      </c>
      <c r="F24" s="144"/>
      <c r="G24" s="128">
        <v>22</v>
      </c>
      <c r="H24" s="2" t="s">
        <v>77</v>
      </c>
      <c r="I24" s="162" t="s">
        <v>363</v>
      </c>
      <c r="J24" s="129">
        <v>79</v>
      </c>
      <c r="K24" s="130">
        <f t="shared" si="2"/>
        <v>5.8832290735776E-3</v>
      </c>
      <c r="L24" s="131"/>
      <c r="M24" s="156">
        <v>22</v>
      </c>
      <c r="N24" s="265" t="s">
        <v>93</v>
      </c>
      <c r="O24" s="266" t="s">
        <v>385</v>
      </c>
    </row>
    <row r="25" spans="1:15" x14ac:dyDescent="0.2">
      <c r="A25" s="283">
        <v>1</v>
      </c>
      <c r="B25" s="2" t="s">
        <v>146</v>
      </c>
      <c r="C25" s="162" t="str">
        <f t="shared" si="0"/>
        <v>30:14.00</v>
      </c>
      <c r="D25" s="288">
        <f t="shared" si="1"/>
        <v>83</v>
      </c>
      <c r="E25" s="289">
        <v>5</v>
      </c>
      <c r="F25" s="144"/>
      <c r="G25" s="128">
        <v>23</v>
      </c>
      <c r="H25" s="2" t="s">
        <v>58</v>
      </c>
      <c r="I25" s="162" t="s">
        <v>325</v>
      </c>
      <c r="J25" s="129">
        <v>78</v>
      </c>
      <c r="K25" s="130">
        <f t="shared" si="2"/>
        <v>5.9018468871015785E-3</v>
      </c>
      <c r="L25" s="131"/>
      <c r="M25" s="156">
        <v>23</v>
      </c>
      <c r="N25" s="265" t="s">
        <v>33</v>
      </c>
      <c r="O25" s="266" t="s">
        <v>386</v>
      </c>
    </row>
    <row r="26" spans="1:15" x14ac:dyDescent="0.2">
      <c r="A26" s="283">
        <v>2</v>
      </c>
      <c r="B26" s="2" t="s">
        <v>162</v>
      </c>
      <c r="C26" s="162" t="str">
        <f t="shared" si="0"/>
        <v>30:48.00</v>
      </c>
      <c r="D26" s="288">
        <f t="shared" si="1"/>
        <v>81</v>
      </c>
      <c r="E26" s="289">
        <v>5</v>
      </c>
      <c r="F26" s="144"/>
      <c r="G26" s="128">
        <v>24</v>
      </c>
      <c r="H26" s="2" t="s">
        <v>92</v>
      </c>
      <c r="I26" s="162" t="s">
        <v>326</v>
      </c>
      <c r="J26" s="129">
        <v>77</v>
      </c>
      <c r="K26" s="130">
        <f t="shared" si="2"/>
        <v>5.9297736073875493E-3</v>
      </c>
      <c r="L26" s="131"/>
      <c r="M26" s="156">
        <v>24</v>
      </c>
      <c r="N26" s="265" t="s">
        <v>26</v>
      </c>
      <c r="O26" s="266" t="s">
        <v>387</v>
      </c>
    </row>
    <row r="27" spans="1:15" x14ac:dyDescent="0.2">
      <c r="A27" s="283">
        <v>3</v>
      </c>
      <c r="B27" s="2" t="s">
        <v>102</v>
      </c>
      <c r="C27" s="162" t="str">
        <f t="shared" si="0"/>
        <v>32:03.00</v>
      </c>
      <c r="D27" s="134">
        <f t="shared" si="1"/>
        <v>76</v>
      </c>
      <c r="E27" s="289">
        <v>5</v>
      </c>
      <c r="F27" s="144"/>
      <c r="G27" s="128">
        <v>25</v>
      </c>
      <c r="H27" s="2" t="s">
        <v>102</v>
      </c>
      <c r="I27" s="162" t="s">
        <v>364</v>
      </c>
      <c r="J27" s="129">
        <v>76</v>
      </c>
      <c r="K27" s="130">
        <f t="shared" si="2"/>
        <v>5.9670092344355071E-3</v>
      </c>
      <c r="L27" s="131"/>
      <c r="M27" s="79">
        <v>25</v>
      </c>
      <c r="N27" s="265" t="s">
        <v>21</v>
      </c>
      <c r="O27" s="266" t="s">
        <v>389</v>
      </c>
    </row>
    <row r="28" spans="1:15" x14ac:dyDescent="0.2">
      <c r="A28" s="283">
        <v>4</v>
      </c>
      <c r="B28" s="2" t="s">
        <v>181</v>
      </c>
      <c r="C28" s="162" t="str">
        <f t="shared" si="0"/>
        <v>33:20.00</v>
      </c>
      <c r="D28" s="288">
        <f t="shared" si="1"/>
        <v>72</v>
      </c>
      <c r="E28" s="289">
        <v>5</v>
      </c>
      <c r="F28" s="144"/>
      <c r="G28" s="128">
        <v>26</v>
      </c>
      <c r="H28" s="2" t="s">
        <v>101</v>
      </c>
      <c r="I28" s="162" t="s">
        <v>364</v>
      </c>
      <c r="J28" s="129">
        <v>75</v>
      </c>
      <c r="K28" s="130">
        <f t="shared" si="2"/>
        <v>5.9670092344355071E-3</v>
      </c>
      <c r="L28" s="131"/>
      <c r="M28" s="79">
        <v>26</v>
      </c>
      <c r="N28" s="265" t="s">
        <v>128</v>
      </c>
      <c r="O28" s="266" t="s">
        <v>390</v>
      </c>
    </row>
    <row r="29" spans="1:15" x14ac:dyDescent="0.2">
      <c r="A29" s="283">
        <v>5</v>
      </c>
      <c r="B29" s="2" t="s">
        <v>53</v>
      </c>
      <c r="C29" s="162" t="str">
        <f t="shared" si="0"/>
        <v>33:24.00</v>
      </c>
      <c r="D29" s="134">
        <f t="shared" si="1"/>
        <v>71</v>
      </c>
      <c r="E29" s="289">
        <v>5</v>
      </c>
      <c r="F29" s="144"/>
      <c r="G29" s="128">
        <v>27</v>
      </c>
      <c r="H29" s="2" t="s">
        <v>167</v>
      </c>
      <c r="I29" s="162" t="s">
        <v>365</v>
      </c>
      <c r="J29" s="129">
        <v>74</v>
      </c>
      <c r="K29" s="130">
        <f t="shared" si="2"/>
        <v>5.9763181411974986E-3</v>
      </c>
      <c r="L29" s="131"/>
      <c r="M29" s="304">
        <v>27</v>
      </c>
      <c r="N29" s="267" t="s">
        <v>154</v>
      </c>
      <c r="O29" s="305" t="s">
        <v>391</v>
      </c>
    </row>
    <row r="30" spans="1:15" x14ac:dyDescent="0.2">
      <c r="A30" s="291">
        <v>6</v>
      </c>
      <c r="B30" s="3" t="s">
        <v>126</v>
      </c>
      <c r="C30" s="163" t="str">
        <f t="shared" si="0"/>
        <v>34:27.00</v>
      </c>
      <c r="D30" s="293">
        <f t="shared" si="1"/>
        <v>67</v>
      </c>
      <c r="E30" s="294">
        <v>5</v>
      </c>
      <c r="F30" s="144"/>
      <c r="G30" s="128">
        <v>28</v>
      </c>
      <c r="H30" s="2" t="s">
        <v>12</v>
      </c>
      <c r="I30" s="162" t="s">
        <v>366</v>
      </c>
      <c r="J30" s="129">
        <v>73</v>
      </c>
      <c r="K30" s="130">
        <f t="shared" si="2"/>
        <v>6.1718051831992854E-3</v>
      </c>
      <c r="L30" s="131"/>
      <c r="M30" s="248"/>
      <c r="N30" s="248"/>
      <c r="O30" s="248"/>
    </row>
    <row r="31" spans="1:15" x14ac:dyDescent="0.2">
      <c r="A31" s="283">
        <v>1</v>
      </c>
      <c r="B31" s="2" t="s">
        <v>127</v>
      </c>
      <c r="C31" s="162" t="str">
        <f t="shared" si="0"/>
        <v>30:33.00</v>
      </c>
      <c r="D31" s="288">
        <f t="shared" si="1"/>
        <v>82</v>
      </c>
      <c r="E31" s="289">
        <v>6</v>
      </c>
      <c r="F31" s="143"/>
      <c r="G31" s="128">
        <v>29</v>
      </c>
      <c r="H31" s="2" t="s">
        <v>181</v>
      </c>
      <c r="I31" s="162" t="s">
        <v>367</v>
      </c>
      <c r="J31" s="129">
        <v>72</v>
      </c>
      <c r="K31" s="130">
        <f t="shared" si="2"/>
        <v>6.2059378413265821E-3</v>
      </c>
      <c r="L31" s="131"/>
      <c r="M31" s="248"/>
      <c r="N31" s="248"/>
      <c r="O31" s="248"/>
    </row>
    <row r="32" spans="1:15" x14ac:dyDescent="0.2">
      <c r="A32" s="283">
        <v>2</v>
      </c>
      <c r="B32" s="2" t="s">
        <v>92</v>
      </c>
      <c r="C32" s="162" t="str">
        <f t="shared" si="0"/>
        <v>31:51.00</v>
      </c>
      <c r="D32" s="288">
        <f t="shared" si="1"/>
        <v>77</v>
      </c>
      <c r="E32" s="289">
        <v>6</v>
      </c>
      <c r="F32" s="144"/>
      <c r="G32" s="128">
        <v>30</v>
      </c>
      <c r="H32" s="2" t="s">
        <v>53</v>
      </c>
      <c r="I32" s="162" t="s">
        <v>368</v>
      </c>
      <c r="J32" s="129">
        <v>71</v>
      </c>
      <c r="K32" s="130">
        <f t="shared" si="2"/>
        <v>6.2183497170092347E-3</v>
      </c>
      <c r="L32" s="131"/>
      <c r="M32" s="248"/>
      <c r="N32" s="248"/>
      <c r="O32" s="248"/>
    </row>
    <row r="33" spans="1:15" ht="12.75" customHeight="1" x14ac:dyDescent="0.2">
      <c r="A33" s="283">
        <v>3</v>
      </c>
      <c r="B33" s="2" t="s">
        <v>63</v>
      </c>
      <c r="C33" s="162" t="str">
        <f t="shared" si="0"/>
        <v>33:25.00</v>
      </c>
      <c r="D33" s="288">
        <f t="shared" ref="D33:D56" si="3">VLOOKUP($B33,$H$2:$J$6568,3,FALSE)</f>
        <v>70</v>
      </c>
      <c r="E33" s="289">
        <v>6</v>
      </c>
      <c r="F33" s="144"/>
      <c r="G33" s="128">
        <v>31</v>
      </c>
      <c r="H33" s="2" t="s">
        <v>63</v>
      </c>
      <c r="I33" s="162" t="s">
        <v>369</v>
      </c>
      <c r="J33" s="129">
        <v>70</v>
      </c>
      <c r="K33" s="130">
        <f t="shared" si="2"/>
        <v>6.2214526859298968E-3</v>
      </c>
      <c r="L33" s="131"/>
      <c r="M33" s="248"/>
      <c r="N33" s="248"/>
      <c r="O33" s="248"/>
    </row>
    <row r="34" spans="1:15" ht="12.75" customHeight="1" x14ac:dyDescent="0.2">
      <c r="A34" s="283">
        <v>4</v>
      </c>
      <c r="B34" s="2" t="s">
        <v>75</v>
      </c>
      <c r="C34" s="162" t="str">
        <f t="shared" si="0"/>
        <v>33:34.00</v>
      </c>
      <c r="D34" s="288">
        <f t="shared" si="3"/>
        <v>69</v>
      </c>
      <c r="E34" s="289">
        <v>6</v>
      </c>
      <c r="F34" s="144"/>
      <c r="G34" s="128">
        <v>32</v>
      </c>
      <c r="H34" s="2" t="s">
        <v>75</v>
      </c>
      <c r="I34" s="162" t="s">
        <v>370</v>
      </c>
      <c r="J34" s="129">
        <v>69</v>
      </c>
      <c r="K34" s="130">
        <f t="shared" si="2"/>
        <v>6.2493794062158676E-3</v>
      </c>
      <c r="L34" s="131"/>
      <c r="M34" s="248"/>
      <c r="N34" s="248"/>
      <c r="O34" s="248"/>
    </row>
    <row r="35" spans="1:15" ht="12.75" customHeight="1" x14ac:dyDescent="0.2">
      <c r="A35" s="283">
        <v>5</v>
      </c>
      <c r="B35" s="2" t="s">
        <v>69</v>
      </c>
      <c r="C35" s="162" t="str">
        <f t="shared" si="0"/>
        <v>36:23.00</v>
      </c>
      <c r="D35" s="288">
        <f t="shared" si="3"/>
        <v>63</v>
      </c>
      <c r="E35" s="289">
        <v>6</v>
      </c>
      <c r="F35" s="144"/>
      <c r="G35" s="128">
        <v>33</v>
      </c>
      <c r="H35" s="2" t="s">
        <v>91</v>
      </c>
      <c r="I35" s="162" t="s">
        <v>371</v>
      </c>
      <c r="J35" s="129">
        <v>68</v>
      </c>
      <c r="K35" s="130">
        <f t="shared" si="2"/>
        <v>6.3579833184390817E-3</v>
      </c>
      <c r="L35" s="131"/>
      <c r="M35" s="248"/>
      <c r="N35" s="248"/>
      <c r="O35" s="248"/>
    </row>
    <row r="36" spans="1:15" ht="12.75" customHeight="1" x14ac:dyDescent="0.2">
      <c r="A36" s="283">
        <v>6</v>
      </c>
      <c r="B36" s="2" t="s">
        <v>143</v>
      </c>
      <c r="C36" s="162" t="str">
        <f t="shared" si="0"/>
        <v>36:30.00</v>
      </c>
      <c r="D36" s="288">
        <f t="shared" si="3"/>
        <v>62</v>
      </c>
      <c r="E36" s="289">
        <v>6</v>
      </c>
      <c r="F36" s="144"/>
      <c r="G36" s="128">
        <v>34</v>
      </c>
      <c r="H36" s="2" t="s">
        <v>126</v>
      </c>
      <c r="I36" s="162" t="s">
        <v>372</v>
      </c>
      <c r="J36" s="129">
        <v>67</v>
      </c>
      <c r="K36" s="130">
        <f t="shared" si="2"/>
        <v>6.4138367590110225E-3</v>
      </c>
      <c r="L36" s="131"/>
      <c r="M36" s="248"/>
      <c r="N36" s="248"/>
      <c r="O36" s="248"/>
    </row>
    <row r="37" spans="1:15" ht="12.75" customHeight="1" x14ac:dyDescent="0.2">
      <c r="A37" s="291">
        <v>7</v>
      </c>
      <c r="B37" s="3" t="s">
        <v>32</v>
      </c>
      <c r="C37" s="163" t="str">
        <f t="shared" si="0"/>
        <v>38:43.00</v>
      </c>
      <c r="D37" s="293">
        <f t="shared" si="3"/>
        <v>56</v>
      </c>
      <c r="E37" s="294">
        <v>6</v>
      </c>
      <c r="F37" s="144"/>
      <c r="G37" s="128">
        <v>35</v>
      </c>
      <c r="H37" s="2" t="s">
        <v>68</v>
      </c>
      <c r="I37" s="162" t="s">
        <v>373</v>
      </c>
      <c r="J37" s="129">
        <v>66</v>
      </c>
      <c r="K37" s="130">
        <f t="shared" si="2"/>
        <v>6.4603812928209717E-3</v>
      </c>
      <c r="L37" s="131"/>
      <c r="M37" s="248"/>
      <c r="N37" s="248"/>
      <c r="O37" s="248"/>
    </row>
    <row r="38" spans="1:15" ht="12.75" customHeight="1" x14ac:dyDescent="0.2">
      <c r="A38" s="283">
        <v>1</v>
      </c>
      <c r="B38" s="2" t="s">
        <v>103</v>
      </c>
      <c r="C38" s="162" t="str">
        <f t="shared" si="0"/>
        <v>31:17.00</v>
      </c>
      <c r="D38" s="288">
        <f t="shared" si="3"/>
        <v>80</v>
      </c>
      <c r="E38" s="289">
        <v>7</v>
      </c>
      <c r="F38" s="144"/>
      <c r="G38" s="128">
        <v>36</v>
      </c>
      <c r="H38" s="2" t="s">
        <v>73</v>
      </c>
      <c r="I38" s="162" t="s">
        <v>374</v>
      </c>
      <c r="J38" s="129">
        <v>65</v>
      </c>
      <c r="K38" s="130">
        <f t="shared" si="2"/>
        <v>6.4634842617416347E-3</v>
      </c>
      <c r="L38" s="131"/>
      <c r="M38" s="248"/>
      <c r="N38" s="248"/>
      <c r="O38" s="248"/>
    </row>
    <row r="39" spans="1:15" ht="12.75" customHeight="1" x14ac:dyDescent="0.2">
      <c r="A39" s="283">
        <v>2</v>
      </c>
      <c r="B39" s="2" t="s">
        <v>91</v>
      </c>
      <c r="C39" s="162" t="str">
        <f t="shared" si="0"/>
        <v>34:09.00</v>
      </c>
      <c r="D39" s="288">
        <f t="shared" si="3"/>
        <v>68</v>
      </c>
      <c r="E39" s="289">
        <v>7</v>
      </c>
      <c r="F39" s="144"/>
      <c r="G39" s="128">
        <v>37</v>
      </c>
      <c r="H39" s="2" t="s">
        <v>151</v>
      </c>
      <c r="I39" s="162" t="s">
        <v>375</v>
      </c>
      <c r="J39" s="129">
        <v>64</v>
      </c>
      <c r="K39" s="130">
        <f t="shared" si="2"/>
        <v>6.6775891172674009E-3</v>
      </c>
      <c r="L39" s="131"/>
      <c r="M39" s="248"/>
      <c r="N39" s="248"/>
      <c r="O39" s="248"/>
    </row>
    <row r="40" spans="1:15" ht="12.75" customHeight="1" x14ac:dyDescent="0.2">
      <c r="A40" s="308">
        <v>3</v>
      </c>
      <c r="B40" s="2" t="s">
        <v>73</v>
      </c>
      <c r="C40" s="162" t="str">
        <f t="shared" si="0"/>
        <v>34:43.00</v>
      </c>
      <c r="D40" s="288">
        <f t="shared" si="3"/>
        <v>65</v>
      </c>
      <c r="E40" s="289">
        <v>7</v>
      </c>
      <c r="F40" s="144"/>
      <c r="G40" s="128">
        <v>38</v>
      </c>
      <c r="H40" s="2" t="s">
        <v>69</v>
      </c>
      <c r="I40" s="162" t="s">
        <v>376</v>
      </c>
      <c r="J40" s="129">
        <v>63</v>
      </c>
      <c r="K40" s="130">
        <f t="shared" si="2"/>
        <v>6.7737811538079633E-3</v>
      </c>
      <c r="L40" s="131"/>
      <c r="M40" s="248"/>
      <c r="N40" s="248"/>
      <c r="O40" s="248"/>
    </row>
    <row r="41" spans="1:15" ht="12.75" customHeight="1" x14ac:dyDescent="0.2">
      <c r="A41" s="215">
        <v>4</v>
      </c>
      <c r="B41" s="3" t="s">
        <v>109</v>
      </c>
      <c r="C41" s="163" t="str">
        <f t="shared" si="0"/>
        <v>36:30.00</v>
      </c>
      <c r="D41" s="293">
        <f t="shared" si="3"/>
        <v>61</v>
      </c>
      <c r="E41" s="294">
        <v>7</v>
      </c>
      <c r="F41" s="144"/>
      <c r="G41" s="128">
        <v>39</v>
      </c>
      <c r="H41" s="2" t="s">
        <v>143</v>
      </c>
      <c r="I41" s="162" t="s">
        <v>377</v>
      </c>
      <c r="J41" s="129">
        <v>62</v>
      </c>
      <c r="K41" s="130">
        <f t="shared" si="2"/>
        <v>6.7955019362526056E-3</v>
      </c>
      <c r="L41" s="131"/>
      <c r="M41" s="104"/>
    </row>
    <row r="42" spans="1:15" ht="12.75" customHeight="1" x14ac:dyDescent="0.2">
      <c r="A42" s="308">
        <v>1</v>
      </c>
      <c r="B42" s="2" t="s">
        <v>167</v>
      </c>
      <c r="C42" s="162" t="str">
        <f t="shared" si="0"/>
        <v>32:06.00</v>
      </c>
      <c r="D42" s="288">
        <f t="shared" si="3"/>
        <v>74</v>
      </c>
      <c r="E42" s="289">
        <v>8</v>
      </c>
      <c r="F42" s="143"/>
      <c r="G42" s="128">
        <v>40</v>
      </c>
      <c r="H42" s="2" t="s">
        <v>109</v>
      </c>
      <c r="I42" s="162" t="s">
        <v>377</v>
      </c>
      <c r="J42" s="129">
        <v>61</v>
      </c>
      <c r="K42" s="130">
        <f t="shared" si="2"/>
        <v>6.7955019362526056E-3</v>
      </c>
      <c r="L42" s="131"/>
      <c r="M42" s="104"/>
    </row>
    <row r="43" spans="1:15" ht="12.75" customHeight="1" x14ac:dyDescent="0.2">
      <c r="A43" s="308">
        <v>2</v>
      </c>
      <c r="B43" s="2" t="s">
        <v>151</v>
      </c>
      <c r="C43" s="162" t="str">
        <f t="shared" si="0"/>
        <v>35:52.00</v>
      </c>
      <c r="D43" s="288">
        <f t="shared" si="3"/>
        <v>64</v>
      </c>
      <c r="E43" s="289">
        <v>8</v>
      </c>
      <c r="F43" s="144"/>
      <c r="G43" s="128">
        <v>41</v>
      </c>
      <c r="H43" s="2" t="s">
        <v>183</v>
      </c>
      <c r="I43" s="162" t="s">
        <v>378</v>
      </c>
      <c r="J43" s="129">
        <v>60</v>
      </c>
      <c r="K43" s="130">
        <f t="shared" si="2"/>
        <v>6.9971949160957201E-3</v>
      </c>
      <c r="L43" s="131"/>
      <c r="M43" s="104"/>
    </row>
    <row r="44" spans="1:15" ht="12.75" customHeight="1" x14ac:dyDescent="0.2">
      <c r="A44" s="308">
        <v>3</v>
      </c>
      <c r="B44" s="2" t="s">
        <v>183</v>
      </c>
      <c r="C44" s="162" t="str">
        <f t="shared" si="0"/>
        <v>37:35.00</v>
      </c>
      <c r="D44" s="288">
        <f t="shared" si="3"/>
        <v>60</v>
      </c>
      <c r="E44" s="289">
        <v>8</v>
      </c>
      <c r="F44" s="144"/>
      <c r="G44" s="128">
        <v>42</v>
      </c>
      <c r="H44" s="2" t="s">
        <v>22</v>
      </c>
      <c r="I44" s="162" t="s">
        <v>379</v>
      </c>
      <c r="J44" s="129">
        <v>59</v>
      </c>
      <c r="K44" s="130">
        <f t="shared" si="2"/>
        <v>7.0685632012709764E-3</v>
      </c>
      <c r="L44" s="131"/>
      <c r="M44" s="104"/>
    </row>
    <row r="45" spans="1:15" ht="12.75" customHeight="1" x14ac:dyDescent="0.2">
      <c r="A45" s="308">
        <v>4</v>
      </c>
      <c r="B45" s="2" t="s">
        <v>22</v>
      </c>
      <c r="C45" s="162" t="str">
        <f t="shared" si="0"/>
        <v>37:58.00</v>
      </c>
      <c r="D45" s="288">
        <f t="shared" si="3"/>
        <v>59</v>
      </c>
      <c r="E45" s="289">
        <v>8</v>
      </c>
      <c r="F45" s="144"/>
      <c r="G45" s="128">
        <v>43</v>
      </c>
      <c r="H45" s="2" t="s">
        <v>70</v>
      </c>
      <c r="I45" s="162" t="s">
        <v>380</v>
      </c>
      <c r="J45" s="129">
        <v>58</v>
      </c>
      <c r="K45" s="130">
        <f t="shared" si="2"/>
        <v>7.080975076953629E-3</v>
      </c>
      <c r="L45" s="131"/>
      <c r="M45" s="31"/>
    </row>
    <row r="46" spans="1:15" ht="12.75" customHeight="1" x14ac:dyDescent="0.2">
      <c r="A46" s="308">
        <v>5</v>
      </c>
      <c r="B46" s="2" t="s">
        <v>70</v>
      </c>
      <c r="C46" s="162" t="str">
        <f t="shared" si="0"/>
        <v>38:02.00</v>
      </c>
      <c r="D46" s="288">
        <f t="shared" si="3"/>
        <v>58</v>
      </c>
      <c r="E46" s="289">
        <v>8</v>
      </c>
      <c r="F46" s="144"/>
      <c r="G46" s="128">
        <v>44</v>
      </c>
      <c r="H46" s="2" t="s">
        <v>24</v>
      </c>
      <c r="I46" s="162" t="s">
        <v>381</v>
      </c>
      <c r="J46" s="129">
        <v>57</v>
      </c>
      <c r="K46" s="130">
        <f t="shared" si="2"/>
        <v>7.1678582067322017E-3</v>
      </c>
      <c r="L46" s="131"/>
      <c r="M46" s="31"/>
    </row>
    <row r="47" spans="1:15" ht="13.5" customHeight="1" x14ac:dyDescent="0.2">
      <c r="A47" s="308">
        <v>6</v>
      </c>
      <c r="B47" s="2" t="s">
        <v>24</v>
      </c>
      <c r="C47" s="162" t="str">
        <f t="shared" si="0"/>
        <v>38:30.00</v>
      </c>
      <c r="D47" s="288">
        <f t="shared" si="3"/>
        <v>57</v>
      </c>
      <c r="E47" s="289">
        <v>8</v>
      </c>
      <c r="F47" s="144"/>
      <c r="G47" s="128">
        <v>45</v>
      </c>
      <c r="H47" s="2" t="s">
        <v>32</v>
      </c>
      <c r="I47" s="162" t="s">
        <v>382</v>
      </c>
      <c r="J47" s="129">
        <v>56</v>
      </c>
      <c r="K47" s="130">
        <f t="shared" si="2"/>
        <v>7.2081968027008251E-3</v>
      </c>
      <c r="L47" s="131"/>
      <c r="M47" s="31"/>
    </row>
    <row r="48" spans="1:15" ht="12.75" customHeight="1" x14ac:dyDescent="0.2">
      <c r="A48" s="308">
        <v>7</v>
      </c>
      <c r="B48" s="2" t="s">
        <v>33</v>
      </c>
      <c r="C48" s="162" t="str">
        <f t="shared" si="0"/>
        <v>41:42.00</v>
      </c>
      <c r="D48" s="288">
        <f t="shared" si="3"/>
        <v>52</v>
      </c>
      <c r="E48" s="289">
        <v>8</v>
      </c>
      <c r="F48" s="144"/>
      <c r="G48" s="128">
        <v>46</v>
      </c>
      <c r="H48" s="2" t="s">
        <v>50</v>
      </c>
      <c r="I48" s="162" t="s">
        <v>383</v>
      </c>
      <c r="J48" s="129">
        <v>55</v>
      </c>
      <c r="K48" s="130">
        <f t="shared" si="2"/>
        <v>7.4160957203852655E-3</v>
      </c>
      <c r="L48" s="131"/>
      <c r="M48" s="31"/>
    </row>
    <row r="49" spans="1:15" ht="12.75" customHeight="1" x14ac:dyDescent="0.2">
      <c r="A49" s="215">
        <v>8</v>
      </c>
      <c r="B49" s="3" t="s">
        <v>21</v>
      </c>
      <c r="C49" s="163" t="str">
        <f t="shared" si="0"/>
        <v>42:03.00</v>
      </c>
      <c r="D49" s="293">
        <f t="shared" si="3"/>
        <v>49</v>
      </c>
      <c r="E49" s="294">
        <v>8</v>
      </c>
      <c r="F49" s="143"/>
      <c r="G49" s="128">
        <v>47</v>
      </c>
      <c r="H49" s="2" t="s">
        <v>184</v>
      </c>
      <c r="I49" s="162" t="s">
        <v>384</v>
      </c>
      <c r="J49" s="129">
        <v>54</v>
      </c>
      <c r="K49" s="130">
        <f t="shared" si="2"/>
        <v>7.4409194717505707E-3</v>
      </c>
      <c r="L49" s="131"/>
      <c r="M49" s="31"/>
    </row>
    <row r="50" spans="1:15" ht="12.75" customHeight="1" x14ac:dyDescent="0.2">
      <c r="A50" s="308">
        <v>1</v>
      </c>
      <c r="B50" s="2" t="s">
        <v>50</v>
      </c>
      <c r="C50" s="162" t="str">
        <f t="shared" si="0"/>
        <v>39:50.00</v>
      </c>
      <c r="D50" s="288">
        <f t="shared" si="3"/>
        <v>55</v>
      </c>
      <c r="E50" s="289">
        <v>9</v>
      </c>
      <c r="F50" s="148"/>
      <c r="G50" s="128">
        <v>48</v>
      </c>
      <c r="H50" s="2" t="s">
        <v>93</v>
      </c>
      <c r="I50" s="162" t="s">
        <v>385</v>
      </c>
      <c r="J50" s="129">
        <v>53</v>
      </c>
      <c r="K50" s="130">
        <f t="shared" si="2"/>
        <v>7.6953629232449604E-3</v>
      </c>
      <c r="L50" s="131"/>
      <c r="M50" s="31"/>
    </row>
    <row r="51" spans="1:15" ht="12.75" customHeight="1" x14ac:dyDescent="0.2">
      <c r="A51" s="308">
        <v>2</v>
      </c>
      <c r="B51" s="2" t="s">
        <v>184</v>
      </c>
      <c r="C51" s="162" t="str">
        <f t="shared" si="0"/>
        <v>39:58.00</v>
      </c>
      <c r="D51" s="288">
        <f t="shared" si="3"/>
        <v>54</v>
      </c>
      <c r="E51" s="289">
        <v>9</v>
      </c>
      <c r="F51" s="148"/>
      <c r="G51" s="128">
        <v>49</v>
      </c>
      <c r="H51" s="2" t="s">
        <v>33</v>
      </c>
      <c r="I51" s="162" t="s">
        <v>386</v>
      </c>
      <c r="J51" s="129">
        <v>52</v>
      </c>
      <c r="K51" s="130">
        <f t="shared" si="2"/>
        <v>7.7636282394995537E-3</v>
      </c>
      <c r="L51" s="131"/>
      <c r="M51" s="31"/>
    </row>
    <row r="52" spans="1:15" ht="12.75" customHeight="1" x14ac:dyDescent="0.2">
      <c r="A52" s="308">
        <v>3</v>
      </c>
      <c r="B52" s="2" t="s">
        <v>93</v>
      </c>
      <c r="C52" s="162" t="str">
        <f t="shared" si="0"/>
        <v>41:20.00</v>
      </c>
      <c r="D52" s="288">
        <f t="shared" si="3"/>
        <v>53</v>
      </c>
      <c r="E52" s="289">
        <v>9</v>
      </c>
      <c r="F52" s="148"/>
      <c r="G52" s="128">
        <v>50</v>
      </c>
      <c r="H52" s="2" t="s">
        <v>26</v>
      </c>
      <c r="I52" s="162" t="s">
        <v>387</v>
      </c>
      <c r="J52" s="129">
        <v>51</v>
      </c>
      <c r="K52" s="130">
        <f t="shared" si="2"/>
        <v>7.7698341773408805E-3</v>
      </c>
      <c r="L52" s="131"/>
      <c r="M52" s="31"/>
    </row>
    <row r="53" spans="1:15" ht="12.75" customHeight="1" x14ac:dyDescent="0.2">
      <c r="A53" s="308">
        <v>4</v>
      </c>
      <c r="B53" s="2" t="s">
        <v>26</v>
      </c>
      <c r="C53" s="162" t="str">
        <f>VLOOKUP($B53,$H$2:$J$70,2,FALSE)</f>
        <v>41:44.00</v>
      </c>
      <c r="D53" s="288">
        <f t="shared" si="3"/>
        <v>51</v>
      </c>
      <c r="E53" s="289">
        <v>9</v>
      </c>
      <c r="F53" s="149"/>
      <c r="G53" s="128">
        <v>51</v>
      </c>
      <c r="H53" s="2" t="s">
        <v>35</v>
      </c>
      <c r="I53" s="162" t="s">
        <v>388</v>
      </c>
      <c r="J53" s="129">
        <v>50</v>
      </c>
      <c r="K53" s="130">
        <f t="shared" si="2"/>
        <v>7.7853490219441969E-3</v>
      </c>
      <c r="L53" s="131"/>
      <c r="M53" s="31"/>
    </row>
    <row r="54" spans="1:15" ht="12.75" customHeight="1" x14ac:dyDescent="0.2">
      <c r="A54" s="308">
        <v>5</v>
      </c>
      <c r="B54" s="2" t="s">
        <v>35</v>
      </c>
      <c r="C54" s="162" t="str">
        <f t="shared" ref="C54:C56" si="4">VLOOKUP($B54,$H$2:$J$70,2,FALSE)</f>
        <v>41:49.00</v>
      </c>
      <c r="D54" s="288">
        <f t="shared" si="3"/>
        <v>50</v>
      </c>
      <c r="E54" s="289">
        <v>9</v>
      </c>
      <c r="F54" s="149"/>
      <c r="G54" s="128">
        <v>52</v>
      </c>
      <c r="H54" s="2" t="s">
        <v>21</v>
      </c>
      <c r="I54" s="162" t="s">
        <v>389</v>
      </c>
      <c r="J54" s="129">
        <v>49</v>
      </c>
      <c r="K54" s="130">
        <f t="shared" si="2"/>
        <v>7.8287905868334815E-3</v>
      </c>
      <c r="L54" s="131"/>
      <c r="M54" s="31"/>
    </row>
    <row r="55" spans="1:15" ht="12.75" customHeight="1" x14ac:dyDescent="0.2">
      <c r="A55" s="308">
        <v>6</v>
      </c>
      <c r="B55" s="2" t="s">
        <v>128</v>
      </c>
      <c r="C55" s="162" t="str">
        <f t="shared" si="4"/>
        <v>43:06.00</v>
      </c>
      <c r="D55" s="288">
        <f t="shared" si="3"/>
        <v>48</v>
      </c>
      <c r="E55" s="289">
        <v>9</v>
      </c>
      <c r="F55" s="149"/>
      <c r="G55" s="128">
        <v>53</v>
      </c>
      <c r="H55" s="2" t="s">
        <v>128</v>
      </c>
      <c r="I55" s="162" t="s">
        <v>390</v>
      </c>
      <c r="J55" s="129">
        <v>48</v>
      </c>
      <c r="K55" s="130">
        <f t="shared" si="2"/>
        <v>8.0242776288352701E-3</v>
      </c>
      <c r="L55" s="131"/>
      <c r="M55" s="31"/>
    </row>
    <row r="56" spans="1:15" x14ac:dyDescent="0.2">
      <c r="A56" s="215">
        <v>7</v>
      </c>
      <c r="B56" s="3" t="s">
        <v>154</v>
      </c>
      <c r="C56" s="163" t="str">
        <f t="shared" si="4"/>
        <v>1:08:05.00</v>
      </c>
      <c r="D56" s="293">
        <f t="shared" si="3"/>
        <v>47</v>
      </c>
      <c r="E56" s="294">
        <v>9</v>
      </c>
      <c r="G56" s="291">
        <v>54</v>
      </c>
      <c r="H56" s="3" t="s">
        <v>154</v>
      </c>
      <c r="I56" s="163" t="s">
        <v>391</v>
      </c>
      <c r="J56" s="302">
        <v>47</v>
      </c>
      <c r="K56" s="303">
        <f t="shared" si="2"/>
        <v>1.2675628040909541E-2</v>
      </c>
      <c r="L56" s="131"/>
      <c r="M56" s="31"/>
    </row>
    <row r="57" spans="1:15" x14ac:dyDescent="0.2">
      <c r="G57" s="248"/>
      <c r="H57" s="248"/>
      <c r="I57" s="248"/>
      <c r="J57" s="248"/>
      <c r="K57" s="248"/>
      <c r="L57" s="131"/>
      <c r="M57" s="31"/>
    </row>
    <row r="58" spans="1:15" ht="12" customHeight="1" x14ac:dyDescent="0.2">
      <c r="G58" s="248"/>
      <c r="H58" s="248"/>
      <c r="I58" s="248"/>
      <c r="J58" s="248"/>
      <c r="K58" s="248"/>
      <c r="L58" s="131"/>
      <c r="M58" s="31"/>
    </row>
    <row r="59" spans="1:15" x14ac:dyDescent="0.2">
      <c r="G59" s="248"/>
      <c r="H59" s="248"/>
      <c r="I59" s="248"/>
      <c r="J59" s="248"/>
      <c r="K59" s="248"/>
      <c r="L59" s="131"/>
      <c r="M59" s="31"/>
    </row>
    <row r="60" spans="1:15" x14ac:dyDescent="0.2">
      <c r="G60" s="248"/>
      <c r="H60" s="248"/>
      <c r="I60" s="248"/>
      <c r="J60" s="248"/>
      <c r="K60" s="248"/>
      <c r="L60" s="131"/>
      <c r="M60" s="31"/>
    </row>
    <row r="61" spans="1:15" ht="12" customHeight="1" x14ac:dyDescent="0.2">
      <c r="G61" s="248"/>
      <c r="H61" s="248"/>
      <c r="I61" s="248"/>
      <c r="J61" s="248"/>
      <c r="K61" s="248"/>
      <c r="L61" s="131"/>
      <c r="M61" s="31"/>
    </row>
    <row r="62" spans="1:15" ht="12" customHeight="1" x14ac:dyDescent="0.2">
      <c r="G62" s="248"/>
      <c r="H62" s="248"/>
      <c r="I62" s="248"/>
      <c r="J62" s="248"/>
      <c r="K62" s="248"/>
      <c r="L62" s="131"/>
      <c r="M62" s="31"/>
      <c r="N62" s="106"/>
      <c r="O62" s="105"/>
    </row>
    <row r="63" spans="1:15" x14ac:dyDescent="0.2">
      <c r="G63" s="248"/>
      <c r="H63" s="248"/>
      <c r="I63" s="248"/>
      <c r="J63" s="248"/>
      <c r="K63" s="248"/>
      <c r="L63" s="131"/>
      <c r="M63" s="31"/>
      <c r="N63" s="104"/>
      <c r="O63" s="105"/>
    </row>
    <row r="64" spans="1:15" ht="12" customHeight="1" x14ac:dyDescent="0.2">
      <c r="G64" s="248"/>
      <c r="H64" s="248"/>
      <c r="I64" s="248"/>
      <c r="J64" s="248"/>
      <c r="K64" s="248"/>
      <c r="L64" s="131"/>
      <c r="M64" s="31"/>
      <c r="N64" s="106"/>
      <c r="O64" s="105"/>
    </row>
    <row r="65" spans="7:15" x14ac:dyDescent="0.2">
      <c r="G65" s="248"/>
      <c r="H65" s="248"/>
      <c r="I65" s="248"/>
      <c r="J65" s="248"/>
      <c r="K65" s="248"/>
      <c r="L65" s="131"/>
      <c r="M65" s="31"/>
      <c r="N65" s="106"/>
      <c r="O65" s="105"/>
    </row>
    <row r="66" spans="7:15" x14ac:dyDescent="0.2">
      <c r="G66" s="248"/>
      <c r="H66" s="248"/>
      <c r="I66" s="248"/>
      <c r="J66" s="248"/>
      <c r="K66" s="248"/>
      <c r="N66" s="106"/>
      <c r="O66" s="105"/>
    </row>
    <row r="67" spans="7:15" x14ac:dyDescent="0.2">
      <c r="G67" s="248"/>
      <c r="H67" s="248"/>
      <c r="I67" s="248"/>
      <c r="J67" s="248"/>
      <c r="K67" s="248"/>
      <c r="N67" s="104"/>
      <c r="O67" s="105"/>
    </row>
    <row r="68" spans="7:15" x14ac:dyDescent="0.2">
      <c r="G68" s="248"/>
      <c r="H68" s="248"/>
      <c r="I68" s="248"/>
      <c r="J68" s="248"/>
      <c r="K68" s="248"/>
      <c r="N68" s="106"/>
      <c r="O68" s="105"/>
    </row>
    <row r="69" spans="7:15" x14ac:dyDescent="0.2">
      <c r="G69" s="248"/>
      <c r="H69" s="248"/>
      <c r="I69" s="248"/>
      <c r="J69" s="248"/>
      <c r="K69" s="248"/>
      <c r="N69" s="40"/>
      <c r="O69" s="45"/>
    </row>
    <row r="70" spans="7:15" x14ac:dyDescent="0.2">
      <c r="G70" s="248"/>
      <c r="H70" s="248"/>
      <c r="I70" s="248"/>
      <c r="J70" s="248"/>
      <c r="K70" s="248"/>
      <c r="N70" s="40"/>
      <c r="O70" s="46"/>
    </row>
    <row r="88" spans="5:5" x14ac:dyDescent="0.2">
      <c r="E88" s="295">
        <v>9</v>
      </c>
    </row>
  </sheetData>
  <sortState xmlns:xlrd2="http://schemas.microsoft.com/office/spreadsheetml/2017/richdata2" ref="A3:E56">
    <sortCondition ref="E3:E56"/>
    <sortCondition descending="1" ref="D3:D56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55"/>
  <sheetViews>
    <sheetView showGridLines="0" topLeftCell="A31" zoomScaleNormal="100" workbookViewId="0">
      <selection activeCell="H26" sqref="H26"/>
    </sheetView>
  </sheetViews>
  <sheetFormatPr defaultColWidth="13.5703125" defaultRowHeight="12" x14ac:dyDescent="0.2"/>
  <cols>
    <col min="1" max="1" width="4.42578125" style="122" customWidth="1"/>
    <col min="2" max="2" width="19.5703125" style="1" bestFit="1" customWidth="1"/>
    <col min="3" max="3" width="10.28515625" style="153" customWidth="1"/>
    <col min="4" max="4" width="6.140625" style="122" bestFit="1" customWidth="1"/>
    <col min="5" max="5" width="3.42578125" style="150" bestFit="1" customWidth="1"/>
    <col min="6" max="6" width="2.42578125" style="150" customWidth="1"/>
    <col min="7" max="7" width="5.42578125" style="122" bestFit="1" customWidth="1"/>
    <col min="8" max="8" width="17.28515625" style="1" bestFit="1" customWidth="1"/>
    <col min="9" max="9" width="7.5703125" style="164" bestFit="1" customWidth="1"/>
    <col min="10" max="10" width="6.140625" style="122" bestFit="1" customWidth="1"/>
    <col min="11" max="11" width="8.140625" style="152" customWidth="1"/>
    <col min="12" max="12" width="3.28515625" style="152" customWidth="1"/>
    <col min="13" max="13" width="3.85546875" style="1" bestFit="1" customWidth="1"/>
    <col min="14" max="14" width="15.5703125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393</v>
      </c>
      <c r="B1" s="328"/>
      <c r="C1" s="328"/>
      <c r="D1" s="328"/>
      <c r="E1" s="328"/>
      <c r="F1" s="107"/>
      <c r="G1" s="108">
        <v>1</v>
      </c>
      <c r="H1" s="109" t="s">
        <v>156</v>
      </c>
      <c r="I1" s="160"/>
      <c r="J1" s="107"/>
      <c r="L1" s="108"/>
    </row>
    <row r="2" spans="1:15" s="122" customFormat="1" ht="24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20" t="s">
        <v>5</v>
      </c>
      <c r="N2" s="120" t="s">
        <v>155</v>
      </c>
      <c r="O2" s="121" t="s">
        <v>0</v>
      </c>
    </row>
    <row r="3" spans="1:15" ht="12.75" customHeight="1" x14ac:dyDescent="0.2">
      <c r="A3" s="123">
        <v>1</v>
      </c>
      <c r="B3" s="2" t="s">
        <v>87</v>
      </c>
      <c r="C3" s="280" t="str">
        <f t="shared" ref="C3:C34" si="0">VLOOKUP($B3,$H$2:$J$55,2,FALSE)</f>
        <v>5:38.00</v>
      </c>
      <c r="D3" s="281">
        <f t="shared" ref="D3:D44" si="1">VLOOKUP($B3,$H$2:$J$55,3,FALSE)</f>
        <v>99</v>
      </c>
      <c r="E3" s="282">
        <v>1</v>
      </c>
      <c r="F3" s="127"/>
      <c r="G3" s="283">
        <v>1</v>
      </c>
      <c r="H3" s="246" t="s">
        <v>168</v>
      </c>
      <c r="I3" s="242" t="s">
        <v>394</v>
      </c>
      <c r="J3" s="284">
        <v>100</v>
      </c>
      <c r="K3" s="285">
        <f>I3/G$1</f>
        <v>3.7152777777777774E-3</v>
      </c>
      <c r="L3" s="131"/>
      <c r="M3" s="155">
        <v>1</v>
      </c>
      <c r="N3" s="157" t="s">
        <v>170</v>
      </c>
      <c r="O3" s="266" t="s">
        <v>406</v>
      </c>
    </row>
    <row r="4" spans="1:15" x14ac:dyDescent="0.2">
      <c r="A4" s="286">
        <v>2</v>
      </c>
      <c r="B4" s="2" t="s">
        <v>81</v>
      </c>
      <c r="C4" s="287" t="str">
        <f t="shared" si="0"/>
        <v>6:02.00</v>
      </c>
      <c r="D4" s="288">
        <f t="shared" si="1"/>
        <v>95</v>
      </c>
      <c r="E4" s="289">
        <v>1</v>
      </c>
      <c r="F4" s="136"/>
      <c r="G4" s="283">
        <v>2</v>
      </c>
      <c r="H4" s="2" t="s">
        <v>87</v>
      </c>
      <c r="I4" s="242" t="s">
        <v>395</v>
      </c>
      <c r="J4" s="284">
        <v>99</v>
      </c>
      <c r="K4" s="285">
        <f t="shared" ref="K4:K55" si="2">I4/G$1</f>
        <v>3.9120370370370368E-3</v>
      </c>
      <c r="L4" s="131"/>
      <c r="M4" s="156">
        <v>2</v>
      </c>
      <c r="N4" s="265" t="s">
        <v>163</v>
      </c>
      <c r="O4" s="266" t="s">
        <v>407</v>
      </c>
    </row>
    <row r="5" spans="1:15" x14ac:dyDescent="0.2">
      <c r="A5" s="286">
        <v>3</v>
      </c>
      <c r="B5" s="2" t="s">
        <v>115</v>
      </c>
      <c r="C5" s="287" t="str">
        <f t="shared" si="0"/>
        <v>6:03.00</v>
      </c>
      <c r="D5" s="288">
        <f t="shared" si="1"/>
        <v>94</v>
      </c>
      <c r="E5" s="289">
        <v>1</v>
      </c>
      <c r="F5" s="136"/>
      <c r="G5" s="283">
        <v>3</v>
      </c>
      <c r="H5" s="2" t="s">
        <v>165</v>
      </c>
      <c r="I5" s="242" t="s">
        <v>396</v>
      </c>
      <c r="J5" s="284">
        <v>98</v>
      </c>
      <c r="K5" s="285">
        <f t="shared" si="2"/>
        <v>4.0509259259259257E-3</v>
      </c>
      <c r="L5" s="131"/>
      <c r="M5" s="156">
        <v>3</v>
      </c>
      <c r="N5" s="265" t="s">
        <v>101</v>
      </c>
      <c r="O5" s="266" t="s">
        <v>412</v>
      </c>
    </row>
    <row r="6" spans="1:15" x14ac:dyDescent="0.2">
      <c r="A6" s="297">
        <v>4</v>
      </c>
      <c r="B6" s="3" t="s">
        <v>96</v>
      </c>
      <c r="C6" s="292" t="str">
        <f t="shared" si="0"/>
        <v>6:25.00</v>
      </c>
      <c r="D6" s="293">
        <f t="shared" si="1"/>
        <v>91</v>
      </c>
      <c r="E6" s="294">
        <v>1</v>
      </c>
      <c r="F6" s="136"/>
      <c r="G6" s="283">
        <v>4</v>
      </c>
      <c r="H6" s="2" t="s">
        <v>169</v>
      </c>
      <c r="I6" s="242" t="s">
        <v>397</v>
      </c>
      <c r="J6" s="284">
        <v>97</v>
      </c>
      <c r="K6" s="285">
        <f t="shared" si="2"/>
        <v>4.1435185185185186E-3</v>
      </c>
      <c r="L6" s="131"/>
      <c r="M6" s="156">
        <v>4</v>
      </c>
      <c r="N6" s="265" t="s">
        <v>127</v>
      </c>
      <c r="O6" s="266" t="s">
        <v>414</v>
      </c>
    </row>
    <row r="7" spans="1:15" x14ac:dyDescent="0.2">
      <c r="A7" s="286">
        <v>1</v>
      </c>
      <c r="B7" s="246" t="s">
        <v>168</v>
      </c>
      <c r="C7" s="287" t="str">
        <f t="shared" si="0"/>
        <v>5:21.00</v>
      </c>
      <c r="D7" s="288">
        <f t="shared" si="1"/>
        <v>100</v>
      </c>
      <c r="E7" s="289">
        <v>2</v>
      </c>
      <c r="F7" s="136"/>
      <c r="G7" s="283">
        <v>5</v>
      </c>
      <c r="H7" s="2" t="s">
        <v>173</v>
      </c>
      <c r="I7" s="242" t="s">
        <v>398</v>
      </c>
      <c r="J7" s="284">
        <v>96</v>
      </c>
      <c r="K7" s="285">
        <f t="shared" si="2"/>
        <v>4.1666666666666666E-3</v>
      </c>
      <c r="L7" s="131"/>
      <c r="M7" s="156">
        <v>5</v>
      </c>
      <c r="N7" s="265" t="s">
        <v>162</v>
      </c>
      <c r="O7" s="266" t="s">
        <v>415</v>
      </c>
    </row>
    <row r="8" spans="1:15" x14ac:dyDescent="0.2">
      <c r="A8" s="286">
        <v>2</v>
      </c>
      <c r="B8" s="246" t="s">
        <v>165</v>
      </c>
      <c r="C8" s="287" t="str">
        <f t="shared" si="0"/>
        <v>5:50.00</v>
      </c>
      <c r="D8" s="288">
        <f t="shared" si="1"/>
        <v>98</v>
      </c>
      <c r="E8" s="289">
        <v>2</v>
      </c>
      <c r="F8" s="136"/>
      <c r="G8" s="283">
        <v>6</v>
      </c>
      <c r="H8" s="2" t="s">
        <v>81</v>
      </c>
      <c r="I8" s="242" t="s">
        <v>399</v>
      </c>
      <c r="J8" s="284">
        <v>95</v>
      </c>
      <c r="K8" s="285">
        <f t="shared" si="2"/>
        <v>4.1898148148148146E-3</v>
      </c>
      <c r="L8" s="131"/>
      <c r="M8" s="156">
        <v>6</v>
      </c>
      <c r="N8" s="265" t="s">
        <v>92</v>
      </c>
      <c r="O8" s="266" t="s">
        <v>419</v>
      </c>
    </row>
    <row r="9" spans="1:15" x14ac:dyDescent="0.2">
      <c r="A9" s="286">
        <v>3</v>
      </c>
      <c r="B9" s="246" t="s">
        <v>169</v>
      </c>
      <c r="C9" s="287" t="str">
        <f t="shared" si="0"/>
        <v>5:58.00</v>
      </c>
      <c r="D9" s="288">
        <f t="shared" si="1"/>
        <v>97</v>
      </c>
      <c r="E9" s="289">
        <v>2</v>
      </c>
      <c r="F9" s="136"/>
      <c r="G9" s="283">
        <v>7</v>
      </c>
      <c r="H9" s="2" t="s">
        <v>115</v>
      </c>
      <c r="I9" s="242" t="s">
        <v>400</v>
      </c>
      <c r="J9" s="284">
        <v>94</v>
      </c>
      <c r="K9" s="285">
        <f t="shared" si="2"/>
        <v>4.2013888888888891E-3</v>
      </c>
      <c r="L9" s="131"/>
      <c r="M9" s="156">
        <v>7</v>
      </c>
      <c r="N9" s="265" t="s">
        <v>13</v>
      </c>
      <c r="O9" s="266" t="s">
        <v>420</v>
      </c>
    </row>
    <row r="10" spans="1:15" x14ac:dyDescent="0.2">
      <c r="A10" s="286">
        <v>4</v>
      </c>
      <c r="B10" s="246" t="s">
        <v>173</v>
      </c>
      <c r="C10" s="287" t="str">
        <f t="shared" si="0"/>
        <v>6:00.00</v>
      </c>
      <c r="D10" s="288">
        <f t="shared" si="1"/>
        <v>96</v>
      </c>
      <c r="E10" s="289">
        <v>2</v>
      </c>
      <c r="F10" s="127"/>
      <c r="G10" s="283">
        <v>8</v>
      </c>
      <c r="H10" s="2" t="s">
        <v>51</v>
      </c>
      <c r="I10" s="242" t="s">
        <v>401</v>
      </c>
      <c r="J10" s="284">
        <v>93</v>
      </c>
      <c r="K10" s="285">
        <f t="shared" si="2"/>
        <v>4.3055555555555555E-3</v>
      </c>
      <c r="L10" s="131"/>
      <c r="M10" s="156">
        <v>8</v>
      </c>
      <c r="N10" s="265" t="s">
        <v>63</v>
      </c>
      <c r="O10" s="266" t="s">
        <v>421</v>
      </c>
    </row>
    <row r="11" spans="1:15" ht="12.75" customHeight="1" x14ac:dyDescent="0.2">
      <c r="A11" s="286">
        <v>5</v>
      </c>
      <c r="B11" s="246" t="s">
        <v>122</v>
      </c>
      <c r="C11" s="287" t="str">
        <f t="shared" si="0"/>
        <v>6:19.00</v>
      </c>
      <c r="D11" s="288">
        <f t="shared" si="1"/>
        <v>92</v>
      </c>
      <c r="E11" s="289">
        <v>2</v>
      </c>
      <c r="F11" s="136"/>
      <c r="G11" s="283">
        <v>9</v>
      </c>
      <c r="H11" s="2" t="s">
        <v>122</v>
      </c>
      <c r="I11" s="242" t="s">
        <v>402</v>
      </c>
      <c r="J11" s="284">
        <v>92</v>
      </c>
      <c r="K11" s="285">
        <f t="shared" si="2"/>
        <v>4.386574074074074E-3</v>
      </c>
      <c r="L11" s="131"/>
      <c r="M11" s="156">
        <v>9</v>
      </c>
      <c r="N11" s="265" t="s">
        <v>68</v>
      </c>
      <c r="O11" s="266" t="s">
        <v>422</v>
      </c>
    </row>
    <row r="12" spans="1:15" x14ac:dyDescent="0.2">
      <c r="A12" s="286">
        <v>6</v>
      </c>
      <c r="B12" s="2" t="s">
        <v>54</v>
      </c>
      <c r="C12" s="287" t="str">
        <f t="shared" si="0"/>
        <v>6:41.00</v>
      </c>
      <c r="D12" s="288">
        <f t="shared" si="1"/>
        <v>89</v>
      </c>
      <c r="E12" s="295">
        <v>2</v>
      </c>
      <c r="F12" s="136"/>
      <c r="G12" s="283">
        <v>10</v>
      </c>
      <c r="H12" s="2" t="s">
        <v>96</v>
      </c>
      <c r="I12" s="242" t="s">
        <v>403</v>
      </c>
      <c r="J12" s="284">
        <v>91</v>
      </c>
      <c r="K12" s="285">
        <f t="shared" si="2"/>
        <v>4.4560185185185189E-3</v>
      </c>
      <c r="L12" s="131"/>
      <c r="M12" s="156">
        <v>10</v>
      </c>
      <c r="N12" s="265" t="s">
        <v>75</v>
      </c>
      <c r="O12" s="266" t="s">
        <v>424</v>
      </c>
    </row>
    <row r="13" spans="1:15" x14ac:dyDescent="0.2">
      <c r="A13" s="286">
        <v>7</v>
      </c>
      <c r="B13" s="246" t="s">
        <v>140</v>
      </c>
      <c r="C13" s="287" t="str">
        <f t="shared" si="0"/>
        <v>6:48.00</v>
      </c>
      <c r="D13" s="288">
        <f t="shared" si="1"/>
        <v>85</v>
      </c>
      <c r="E13" s="289">
        <v>2</v>
      </c>
      <c r="F13" s="136"/>
      <c r="G13" s="283">
        <v>11</v>
      </c>
      <c r="H13" s="2" t="s">
        <v>77</v>
      </c>
      <c r="I13" s="242" t="s">
        <v>404</v>
      </c>
      <c r="J13" s="284">
        <v>90</v>
      </c>
      <c r="K13" s="285">
        <f t="shared" si="2"/>
        <v>4.6412037037037038E-3</v>
      </c>
      <c r="L13" s="131"/>
      <c r="M13" s="156">
        <v>11</v>
      </c>
      <c r="N13" s="265" t="s">
        <v>151</v>
      </c>
      <c r="O13" s="266" t="s">
        <v>425</v>
      </c>
    </row>
    <row r="14" spans="1:15" x14ac:dyDescent="0.2">
      <c r="A14" s="297">
        <v>8</v>
      </c>
      <c r="B14" s="232" t="s">
        <v>262</v>
      </c>
      <c r="C14" s="292" t="str">
        <f t="shared" si="0"/>
        <v>7:26.00</v>
      </c>
      <c r="D14" s="293">
        <f t="shared" si="1"/>
        <v>73</v>
      </c>
      <c r="E14" s="294">
        <v>2</v>
      </c>
      <c r="F14" s="136"/>
      <c r="G14" s="283">
        <v>12</v>
      </c>
      <c r="H14" s="2" t="s">
        <v>54</v>
      </c>
      <c r="I14" s="242" t="s">
        <v>404</v>
      </c>
      <c r="J14" s="284">
        <v>89</v>
      </c>
      <c r="K14" s="285">
        <f t="shared" si="2"/>
        <v>4.6412037037037038E-3</v>
      </c>
      <c r="L14" s="131"/>
      <c r="M14" s="156">
        <v>12</v>
      </c>
      <c r="N14" s="265" t="s">
        <v>441</v>
      </c>
      <c r="O14" s="266" t="s">
        <v>427</v>
      </c>
    </row>
    <row r="15" spans="1:15" x14ac:dyDescent="0.2">
      <c r="A15" s="283">
        <v>1</v>
      </c>
      <c r="B15" s="246" t="s">
        <v>51</v>
      </c>
      <c r="C15" s="287" t="str">
        <f t="shared" si="0"/>
        <v>6:12.00</v>
      </c>
      <c r="D15" s="288">
        <f t="shared" si="1"/>
        <v>93</v>
      </c>
      <c r="E15" s="295">
        <v>3</v>
      </c>
      <c r="F15" s="136"/>
      <c r="G15" s="283">
        <v>13</v>
      </c>
      <c r="H15" s="2" t="s">
        <v>37</v>
      </c>
      <c r="I15" s="242" t="s">
        <v>405</v>
      </c>
      <c r="J15" s="284">
        <v>88</v>
      </c>
      <c r="K15" s="285">
        <f t="shared" si="2"/>
        <v>4.6874999999999998E-3</v>
      </c>
      <c r="L15" s="131"/>
      <c r="M15" s="156">
        <v>13</v>
      </c>
      <c r="N15" s="265" t="s">
        <v>184</v>
      </c>
      <c r="O15" s="266" t="s">
        <v>428</v>
      </c>
    </row>
    <row r="16" spans="1:15" x14ac:dyDescent="0.2">
      <c r="A16" s="283">
        <v>2</v>
      </c>
      <c r="B16" s="306" t="s">
        <v>77</v>
      </c>
      <c r="C16" s="287" t="str">
        <f t="shared" si="0"/>
        <v>6:41.00</v>
      </c>
      <c r="D16" s="288">
        <f t="shared" si="1"/>
        <v>90</v>
      </c>
      <c r="E16" s="295">
        <v>3</v>
      </c>
      <c r="F16" s="127"/>
      <c r="G16" s="283">
        <v>14</v>
      </c>
      <c r="H16" s="2" t="s">
        <v>171</v>
      </c>
      <c r="I16" s="242" t="s">
        <v>406</v>
      </c>
      <c r="J16" s="284">
        <v>87</v>
      </c>
      <c r="K16" s="285">
        <f t="shared" si="2"/>
        <v>4.7106481481481478E-3</v>
      </c>
      <c r="L16" s="131"/>
      <c r="M16" s="156">
        <v>14</v>
      </c>
      <c r="N16" s="265" t="s">
        <v>53</v>
      </c>
      <c r="O16" s="266" t="s">
        <v>429</v>
      </c>
    </row>
    <row r="17" spans="1:15" x14ac:dyDescent="0.2">
      <c r="A17" s="283">
        <v>3</v>
      </c>
      <c r="B17" s="306" t="s">
        <v>37</v>
      </c>
      <c r="C17" s="287" t="str">
        <f t="shared" si="0"/>
        <v>6:45.00</v>
      </c>
      <c r="D17" s="288">
        <f t="shared" si="1"/>
        <v>88</v>
      </c>
      <c r="E17" s="295">
        <v>3</v>
      </c>
      <c r="F17" s="136"/>
      <c r="G17" s="283">
        <v>15</v>
      </c>
      <c r="H17" s="2" t="s">
        <v>170</v>
      </c>
      <c r="I17" s="242" t="s">
        <v>406</v>
      </c>
      <c r="J17" s="284">
        <v>86</v>
      </c>
      <c r="K17" s="285">
        <f t="shared" si="2"/>
        <v>4.7106481481481478E-3</v>
      </c>
      <c r="L17" s="131"/>
      <c r="M17" s="156">
        <v>15</v>
      </c>
      <c r="N17" s="265" t="s">
        <v>25</v>
      </c>
      <c r="O17" s="266" t="s">
        <v>430</v>
      </c>
    </row>
    <row r="18" spans="1:15" x14ac:dyDescent="0.2">
      <c r="A18" s="283">
        <v>4</v>
      </c>
      <c r="B18" s="306" t="s">
        <v>170</v>
      </c>
      <c r="C18" s="287" t="str">
        <f t="shared" si="0"/>
        <v>6:47.00</v>
      </c>
      <c r="D18" s="288">
        <f t="shared" si="1"/>
        <v>86</v>
      </c>
      <c r="E18" s="295">
        <v>3</v>
      </c>
      <c r="F18" s="136"/>
      <c r="G18" s="283">
        <v>16</v>
      </c>
      <c r="H18" s="2" t="s">
        <v>140</v>
      </c>
      <c r="I18" s="242" t="s">
        <v>407</v>
      </c>
      <c r="J18" s="284">
        <v>85</v>
      </c>
      <c r="K18" s="285">
        <f t="shared" si="2"/>
        <v>4.7222222222222223E-3</v>
      </c>
      <c r="L18" s="131"/>
      <c r="M18" s="156">
        <v>16</v>
      </c>
      <c r="N18" s="265" t="s">
        <v>22</v>
      </c>
      <c r="O18" s="266" t="s">
        <v>431</v>
      </c>
    </row>
    <row r="19" spans="1:15" x14ac:dyDescent="0.2">
      <c r="A19" s="283">
        <v>5</v>
      </c>
      <c r="B19" s="306" t="s">
        <v>166</v>
      </c>
      <c r="C19" s="287" t="str">
        <f t="shared" si="0"/>
        <v>6:49.00</v>
      </c>
      <c r="D19" s="288">
        <f t="shared" si="1"/>
        <v>83</v>
      </c>
      <c r="E19" s="295">
        <v>3</v>
      </c>
      <c r="F19" s="136"/>
      <c r="G19" s="283">
        <v>17</v>
      </c>
      <c r="H19" s="2" t="s">
        <v>163</v>
      </c>
      <c r="I19" s="242" t="s">
        <v>407</v>
      </c>
      <c r="J19" s="284">
        <v>84</v>
      </c>
      <c r="K19" s="285">
        <f t="shared" si="2"/>
        <v>4.7222222222222223E-3</v>
      </c>
      <c r="L19" s="131"/>
      <c r="M19" s="156">
        <v>17</v>
      </c>
      <c r="N19" s="265" t="s">
        <v>24</v>
      </c>
      <c r="O19" s="266" t="s">
        <v>432</v>
      </c>
    </row>
    <row r="20" spans="1:15" x14ac:dyDescent="0.2">
      <c r="A20" s="291">
        <v>6</v>
      </c>
      <c r="B20" s="232" t="s">
        <v>58</v>
      </c>
      <c r="C20" s="292" t="str">
        <f t="shared" si="0"/>
        <v>7:02.00</v>
      </c>
      <c r="D20" s="293">
        <f t="shared" si="1"/>
        <v>80</v>
      </c>
      <c r="E20" s="298">
        <v>3</v>
      </c>
      <c r="F20" s="143"/>
      <c r="G20" s="283">
        <v>18</v>
      </c>
      <c r="H20" s="2" t="s">
        <v>166</v>
      </c>
      <c r="I20" s="242" t="s">
        <v>408</v>
      </c>
      <c r="J20" s="284">
        <v>83</v>
      </c>
      <c r="K20" s="285">
        <f t="shared" si="2"/>
        <v>4.7337962962962958E-3</v>
      </c>
      <c r="L20" s="131"/>
      <c r="M20" s="156">
        <v>18</v>
      </c>
      <c r="N20" s="265" t="s">
        <v>70</v>
      </c>
      <c r="O20" s="266" t="s">
        <v>433</v>
      </c>
    </row>
    <row r="21" spans="1:15" x14ac:dyDescent="0.2">
      <c r="A21" s="283">
        <v>1</v>
      </c>
      <c r="B21" s="306" t="s">
        <v>20</v>
      </c>
      <c r="C21" s="287" t="str">
        <f t="shared" si="0"/>
        <v>6:56.00</v>
      </c>
      <c r="D21" s="288">
        <f t="shared" si="1"/>
        <v>82</v>
      </c>
      <c r="E21" s="295">
        <v>4</v>
      </c>
      <c r="F21" s="144"/>
      <c r="G21" s="283">
        <v>19</v>
      </c>
      <c r="H21" s="2" t="s">
        <v>20</v>
      </c>
      <c r="I21" s="242" t="s">
        <v>409</v>
      </c>
      <c r="J21" s="284">
        <v>82</v>
      </c>
      <c r="K21" s="285">
        <f t="shared" si="2"/>
        <v>4.8148148148148152E-3</v>
      </c>
      <c r="L21" s="131"/>
      <c r="M21" s="156">
        <v>19</v>
      </c>
      <c r="N21" s="265" t="s">
        <v>50</v>
      </c>
      <c r="O21" s="266" t="s">
        <v>433</v>
      </c>
    </row>
    <row r="22" spans="1:15" ht="12.75" customHeight="1" x14ac:dyDescent="0.2">
      <c r="A22" s="283">
        <v>2</v>
      </c>
      <c r="B22" s="306" t="s">
        <v>141</v>
      </c>
      <c r="C22" s="287" t="str">
        <f t="shared" si="0"/>
        <v>6:59.00</v>
      </c>
      <c r="D22" s="288">
        <f t="shared" si="1"/>
        <v>81</v>
      </c>
      <c r="E22" s="295">
        <v>4</v>
      </c>
      <c r="F22" s="144"/>
      <c r="G22" s="283">
        <v>20</v>
      </c>
      <c r="H22" s="2" t="s">
        <v>141</v>
      </c>
      <c r="I22" s="242" t="s">
        <v>410</v>
      </c>
      <c r="J22" s="284">
        <v>81</v>
      </c>
      <c r="K22" s="285">
        <f t="shared" si="2"/>
        <v>4.8495370370370368E-3</v>
      </c>
      <c r="L22" s="131"/>
      <c r="M22" s="156">
        <v>20</v>
      </c>
      <c r="N22" s="265" t="s">
        <v>33</v>
      </c>
      <c r="O22" s="266" t="s">
        <v>434</v>
      </c>
    </row>
    <row r="23" spans="1:15" x14ac:dyDescent="0.2">
      <c r="A23" s="283">
        <v>3</v>
      </c>
      <c r="B23" s="306" t="s">
        <v>101</v>
      </c>
      <c r="C23" s="287" t="str">
        <f t="shared" si="0"/>
        <v>7:07.00</v>
      </c>
      <c r="D23" s="288">
        <f t="shared" si="1"/>
        <v>79</v>
      </c>
      <c r="E23" s="295">
        <v>4</v>
      </c>
      <c r="F23" s="144"/>
      <c r="G23" s="283">
        <v>21</v>
      </c>
      <c r="H23" s="2" t="s">
        <v>58</v>
      </c>
      <c r="I23" s="242" t="s">
        <v>411</v>
      </c>
      <c r="J23" s="284">
        <v>80</v>
      </c>
      <c r="K23" s="285">
        <f t="shared" si="2"/>
        <v>4.8842592592592592E-3</v>
      </c>
      <c r="L23" s="131"/>
      <c r="M23" s="156">
        <v>21</v>
      </c>
      <c r="N23" s="265" t="s">
        <v>93</v>
      </c>
      <c r="O23" s="266" t="s">
        <v>435</v>
      </c>
    </row>
    <row r="24" spans="1:15" x14ac:dyDescent="0.2">
      <c r="A24" s="283">
        <v>4</v>
      </c>
      <c r="B24" s="306" t="s">
        <v>68</v>
      </c>
      <c r="C24" s="287" t="str">
        <f t="shared" si="0"/>
        <v>8:13.00</v>
      </c>
      <c r="D24" s="288">
        <f t="shared" si="1"/>
        <v>68</v>
      </c>
      <c r="E24" s="295">
        <v>4</v>
      </c>
      <c r="F24" s="144"/>
      <c r="G24" s="283">
        <v>22</v>
      </c>
      <c r="H24" s="2" t="s">
        <v>101</v>
      </c>
      <c r="I24" s="242" t="s">
        <v>412</v>
      </c>
      <c r="J24" s="284">
        <v>79</v>
      </c>
      <c r="K24" s="285">
        <f t="shared" si="2"/>
        <v>4.9421296296296288E-3</v>
      </c>
      <c r="L24" s="131"/>
      <c r="M24" s="156">
        <v>22</v>
      </c>
      <c r="N24" s="265" t="s">
        <v>26</v>
      </c>
      <c r="O24" s="266" t="s">
        <v>437</v>
      </c>
    </row>
    <row r="25" spans="1:15" x14ac:dyDescent="0.2">
      <c r="A25" s="291">
        <v>5</v>
      </c>
      <c r="B25" s="232" t="s">
        <v>12</v>
      </c>
      <c r="C25" s="292" t="str">
        <f t="shared" si="0"/>
        <v>8:21.00</v>
      </c>
      <c r="D25" s="293">
        <f t="shared" si="1"/>
        <v>67</v>
      </c>
      <c r="E25" s="298">
        <v>4</v>
      </c>
      <c r="F25" s="144"/>
      <c r="G25" s="283">
        <v>23</v>
      </c>
      <c r="H25" s="2" t="s">
        <v>146</v>
      </c>
      <c r="I25" s="242" t="s">
        <v>413</v>
      </c>
      <c r="J25" s="284">
        <v>78</v>
      </c>
      <c r="K25" s="285">
        <f t="shared" si="2"/>
        <v>4.9537037037037041E-3</v>
      </c>
      <c r="L25" s="131"/>
      <c r="M25" s="156">
        <v>23</v>
      </c>
      <c r="N25" s="265" t="s">
        <v>21</v>
      </c>
      <c r="O25" s="266" t="s">
        <v>438</v>
      </c>
    </row>
    <row r="26" spans="1:15" x14ac:dyDescent="0.2">
      <c r="A26" s="283">
        <v>1</v>
      </c>
      <c r="B26" s="312" t="s">
        <v>171</v>
      </c>
      <c r="C26" s="287" t="str">
        <f t="shared" si="0"/>
        <v>6:47.00</v>
      </c>
      <c r="D26" s="288">
        <f t="shared" si="1"/>
        <v>87</v>
      </c>
      <c r="E26" s="295">
        <v>5</v>
      </c>
      <c r="F26" s="144"/>
      <c r="G26" s="283">
        <v>24</v>
      </c>
      <c r="H26" s="2" t="s">
        <v>127</v>
      </c>
      <c r="I26" s="242" t="s">
        <v>414</v>
      </c>
      <c r="J26" s="284">
        <v>77</v>
      </c>
      <c r="K26" s="285">
        <f t="shared" si="2"/>
        <v>4.9652777777777777E-3</v>
      </c>
      <c r="L26" s="131"/>
      <c r="M26" s="314">
        <v>24</v>
      </c>
      <c r="N26" s="267" t="s">
        <v>154</v>
      </c>
      <c r="O26" s="305" t="s">
        <v>440</v>
      </c>
    </row>
    <row r="27" spans="1:15" x14ac:dyDescent="0.2">
      <c r="A27" s="283">
        <v>2</v>
      </c>
      <c r="B27" s="312" t="s">
        <v>146</v>
      </c>
      <c r="C27" s="287" t="str">
        <f t="shared" si="0"/>
        <v>7:08.00</v>
      </c>
      <c r="D27" s="288">
        <f t="shared" si="1"/>
        <v>78</v>
      </c>
      <c r="E27" s="295">
        <v>5</v>
      </c>
      <c r="F27" s="144"/>
      <c r="G27" s="283">
        <v>25</v>
      </c>
      <c r="H27" s="2" t="s">
        <v>162</v>
      </c>
      <c r="I27" s="242" t="s">
        <v>415</v>
      </c>
      <c r="J27" s="284">
        <v>76</v>
      </c>
      <c r="K27" s="285">
        <f t="shared" si="2"/>
        <v>4.9884259259259265E-3</v>
      </c>
      <c r="L27" s="131"/>
      <c r="M27" s="248"/>
      <c r="N27" s="248"/>
      <c r="O27" s="248"/>
    </row>
    <row r="28" spans="1:15" x14ac:dyDescent="0.2">
      <c r="A28" s="286">
        <v>3</v>
      </c>
      <c r="B28" s="312" t="s">
        <v>162</v>
      </c>
      <c r="C28" s="287" t="str">
        <f t="shared" si="0"/>
        <v>7:11.00</v>
      </c>
      <c r="D28" s="288">
        <f t="shared" si="1"/>
        <v>76</v>
      </c>
      <c r="E28" s="295">
        <v>5</v>
      </c>
      <c r="F28" s="144"/>
      <c r="G28" s="283">
        <v>26</v>
      </c>
      <c r="H28" s="2" t="s">
        <v>103</v>
      </c>
      <c r="I28" s="242" t="s">
        <v>415</v>
      </c>
      <c r="J28" s="284">
        <v>75</v>
      </c>
      <c r="K28" s="285">
        <f t="shared" si="2"/>
        <v>4.9884259259259265E-3</v>
      </c>
      <c r="L28" s="131"/>
      <c r="M28" s="248"/>
      <c r="N28" s="248"/>
      <c r="O28" s="248"/>
    </row>
    <row r="29" spans="1:15" x14ac:dyDescent="0.2">
      <c r="A29" s="283">
        <v>4</v>
      </c>
      <c r="B29" s="2" t="s">
        <v>126</v>
      </c>
      <c r="C29" s="287" t="str">
        <f t="shared" si="0"/>
        <v>7:21.00</v>
      </c>
      <c r="D29" s="288">
        <f t="shared" si="1"/>
        <v>74</v>
      </c>
      <c r="E29" s="295">
        <v>5</v>
      </c>
      <c r="F29" s="144"/>
      <c r="G29" s="283">
        <v>27</v>
      </c>
      <c r="H29" s="2" t="s">
        <v>126</v>
      </c>
      <c r="I29" s="242" t="s">
        <v>416</v>
      </c>
      <c r="J29" s="284">
        <v>74</v>
      </c>
      <c r="K29" s="285">
        <f t="shared" si="2"/>
        <v>5.1041666666666666E-3</v>
      </c>
      <c r="L29" s="131"/>
      <c r="M29" s="248"/>
      <c r="N29" s="248"/>
      <c r="O29" s="248"/>
    </row>
    <row r="30" spans="1:15" x14ac:dyDescent="0.2">
      <c r="A30" s="283">
        <v>5</v>
      </c>
      <c r="B30" s="312" t="s">
        <v>13</v>
      </c>
      <c r="C30" s="287" t="str">
        <f t="shared" si="0"/>
        <v>7:52.00</v>
      </c>
      <c r="D30" s="288">
        <f t="shared" si="1"/>
        <v>70</v>
      </c>
      <c r="E30" s="295">
        <v>5</v>
      </c>
      <c r="F30" s="144"/>
      <c r="G30" s="283">
        <v>28</v>
      </c>
      <c r="H30" s="2" t="s">
        <v>262</v>
      </c>
      <c r="I30" s="242" t="s">
        <v>417</v>
      </c>
      <c r="J30" s="284">
        <v>73</v>
      </c>
      <c r="K30" s="285">
        <f t="shared" si="2"/>
        <v>5.162037037037037E-3</v>
      </c>
      <c r="L30" s="131"/>
      <c r="M30" s="248"/>
      <c r="N30" s="248"/>
      <c r="O30" s="248"/>
    </row>
    <row r="31" spans="1:15" x14ac:dyDescent="0.2">
      <c r="A31" s="297">
        <v>6</v>
      </c>
      <c r="B31" s="311" t="s">
        <v>53</v>
      </c>
      <c r="C31" s="292" t="str">
        <f t="shared" si="0"/>
        <v>8:46.00</v>
      </c>
      <c r="D31" s="293">
        <f t="shared" si="1"/>
        <v>61</v>
      </c>
      <c r="E31" s="294">
        <v>5</v>
      </c>
      <c r="F31" s="143"/>
      <c r="G31" s="283">
        <v>29</v>
      </c>
      <c r="H31" s="2" t="s">
        <v>143</v>
      </c>
      <c r="I31" s="242" t="s">
        <v>418</v>
      </c>
      <c r="J31" s="284">
        <v>72</v>
      </c>
      <c r="K31" s="285">
        <f t="shared" si="2"/>
        <v>5.3125000000000004E-3</v>
      </c>
      <c r="L31" s="131"/>
      <c r="M31" s="248"/>
      <c r="N31" s="248"/>
      <c r="O31" s="248"/>
    </row>
    <row r="32" spans="1:15" x14ac:dyDescent="0.2">
      <c r="A32" s="286">
        <v>1</v>
      </c>
      <c r="B32" s="231" t="s">
        <v>163</v>
      </c>
      <c r="C32" s="287" t="str">
        <f t="shared" si="0"/>
        <v>6:48.00</v>
      </c>
      <c r="D32" s="288">
        <f t="shared" si="1"/>
        <v>84</v>
      </c>
      <c r="E32" s="295">
        <v>6</v>
      </c>
      <c r="F32" s="144"/>
      <c r="G32" s="283">
        <v>30</v>
      </c>
      <c r="H32" s="2" t="s">
        <v>92</v>
      </c>
      <c r="I32" s="242" t="s">
        <v>419</v>
      </c>
      <c r="J32" s="284">
        <v>71</v>
      </c>
      <c r="K32" s="285">
        <f t="shared" si="2"/>
        <v>5.3819444444444453E-3</v>
      </c>
      <c r="L32" s="131"/>
      <c r="M32" s="248"/>
      <c r="N32" s="248"/>
      <c r="O32" s="248"/>
    </row>
    <row r="33" spans="1:15" ht="12.75" customHeight="1" x14ac:dyDescent="0.2">
      <c r="A33" s="283">
        <v>2</v>
      </c>
      <c r="B33" s="306" t="s">
        <v>127</v>
      </c>
      <c r="C33" s="287" t="str">
        <f t="shared" si="0"/>
        <v>7:09.00</v>
      </c>
      <c r="D33" s="288">
        <f t="shared" si="1"/>
        <v>77</v>
      </c>
      <c r="E33" s="295">
        <v>6</v>
      </c>
      <c r="F33" s="144"/>
      <c r="G33" s="283">
        <v>31</v>
      </c>
      <c r="H33" s="2" t="s">
        <v>13</v>
      </c>
      <c r="I33" s="242" t="s">
        <v>420</v>
      </c>
      <c r="J33" s="284">
        <v>70</v>
      </c>
      <c r="K33" s="285">
        <f t="shared" si="2"/>
        <v>5.4629629629629637E-3</v>
      </c>
      <c r="L33" s="131"/>
      <c r="M33" s="248"/>
      <c r="N33" s="248"/>
      <c r="O33" s="248"/>
    </row>
    <row r="34" spans="1:15" ht="12.75" customHeight="1" x14ac:dyDescent="0.2">
      <c r="A34" s="286">
        <v>3</v>
      </c>
      <c r="B34" s="31" t="s">
        <v>143</v>
      </c>
      <c r="C34" s="287" t="str">
        <f t="shared" si="0"/>
        <v>7:39.00</v>
      </c>
      <c r="D34" s="288">
        <f t="shared" si="1"/>
        <v>72</v>
      </c>
      <c r="E34" s="289">
        <v>6</v>
      </c>
      <c r="F34" s="144"/>
      <c r="G34" s="283">
        <v>32</v>
      </c>
      <c r="H34" s="2" t="s">
        <v>63</v>
      </c>
      <c r="I34" s="242" t="s">
        <v>421</v>
      </c>
      <c r="J34" s="284">
        <v>69</v>
      </c>
      <c r="K34" s="285">
        <f t="shared" si="2"/>
        <v>5.6828703703703702E-3</v>
      </c>
      <c r="L34" s="131"/>
      <c r="M34" s="248"/>
      <c r="N34" s="248"/>
      <c r="O34" s="248"/>
    </row>
    <row r="35" spans="1:15" ht="12.75" customHeight="1" x14ac:dyDescent="0.2">
      <c r="A35" s="283">
        <v>4</v>
      </c>
      <c r="B35" s="306" t="s">
        <v>92</v>
      </c>
      <c r="C35" s="287" t="str">
        <f t="shared" ref="C35:C55" si="3">VLOOKUP($B35,$H$2:$J$55,2,FALSE)</f>
        <v>7:45.00</v>
      </c>
      <c r="D35" s="288">
        <f t="shared" si="1"/>
        <v>71</v>
      </c>
      <c r="E35" s="295">
        <v>6</v>
      </c>
      <c r="F35" s="144"/>
      <c r="G35" s="283">
        <v>33</v>
      </c>
      <c r="H35" s="2" t="s">
        <v>68</v>
      </c>
      <c r="I35" s="242" t="s">
        <v>422</v>
      </c>
      <c r="J35" s="284">
        <v>68</v>
      </c>
      <c r="K35" s="285">
        <f t="shared" si="2"/>
        <v>5.7060185185185191E-3</v>
      </c>
      <c r="L35" s="131"/>
      <c r="M35" s="248"/>
      <c r="N35" s="248"/>
      <c r="O35" s="248"/>
    </row>
    <row r="36" spans="1:15" ht="12.75" customHeight="1" x14ac:dyDescent="0.2">
      <c r="A36" s="286">
        <v>5</v>
      </c>
      <c r="B36" s="31" t="s">
        <v>63</v>
      </c>
      <c r="C36" s="287" t="str">
        <f t="shared" si="3"/>
        <v>8:11.00</v>
      </c>
      <c r="D36" s="288">
        <f t="shared" si="1"/>
        <v>69</v>
      </c>
      <c r="E36" s="289">
        <v>6</v>
      </c>
      <c r="F36" s="144"/>
      <c r="G36" s="283">
        <v>34</v>
      </c>
      <c r="H36" s="2" t="s">
        <v>12</v>
      </c>
      <c r="I36" s="242" t="s">
        <v>423</v>
      </c>
      <c r="J36" s="284">
        <v>67</v>
      </c>
      <c r="K36" s="285">
        <f t="shared" si="2"/>
        <v>5.7986111111111112E-3</v>
      </c>
      <c r="L36" s="131"/>
      <c r="M36" s="248"/>
      <c r="N36" s="248"/>
      <c r="O36" s="248"/>
    </row>
    <row r="37" spans="1:15" ht="12.75" customHeight="1" x14ac:dyDescent="0.2">
      <c r="A37" s="283">
        <v>6</v>
      </c>
      <c r="B37" s="306" t="s">
        <v>75</v>
      </c>
      <c r="C37" s="287" t="str">
        <f t="shared" si="3"/>
        <v>8:23.00</v>
      </c>
      <c r="D37" s="288">
        <f t="shared" si="1"/>
        <v>66</v>
      </c>
      <c r="E37" s="295">
        <v>6</v>
      </c>
      <c r="F37" s="144"/>
      <c r="G37" s="283">
        <v>35</v>
      </c>
      <c r="H37" s="2" t="s">
        <v>75</v>
      </c>
      <c r="I37" s="242" t="s">
        <v>424</v>
      </c>
      <c r="J37" s="284">
        <v>66</v>
      </c>
      <c r="K37" s="285">
        <f t="shared" si="2"/>
        <v>5.8217592592592592E-3</v>
      </c>
      <c r="L37" s="131"/>
      <c r="M37" s="248"/>
      <c r="N37" s="248"/>
      <c r="O37" s="248"/>
    </row>
    <row r="38" spans="1:15" ht="12.75" customHeight="1" x14ac:dyDescent="0.2">
      <c r="A38" s="286">
        <v>7</v>
      </c>
      <c r="B38" s="306" t="s">
        <v>34</v>
      </c>
      <c r="C38" s="287" t="str">
        <f t="shared" si="3"/>
        <v>8:42.00</v>
      </c>
      <c r="D38" s="288">
        <f t="shared" si="1"/>
        <v>63</v>
      </c>
      <c r="E38" s="295">
        <v>6</v>
      </c>
      <c r="F38" s="144"/>
      <c r="G38" s="283">
        <v>36</v>
      </c>
      <c r="H38" s="2" t="s">
        <v>151</v>
      </c>
      <c r="I38" s="242" t="s">
        <v>425</v>
      </c>
      <c r="J38" s="284">
        <v>65</v>
      </c>
      <c r="K38" s="285">
        <f t="shared" si="2"/>
        <v>5.9259259259259256E-3</v>
      </c>
      <c r="L38" s="131"/>
      <c r="M38" s="248"/>
      <c r="N38" s="248"/>
      <c r="O38" s="248"/>
    </row>
    <row r="39" spans="1:15" ht="12.75" customHeight="1" x14ac:dyDescent="0.2">
      <c r="A39" s="291">
        <v>8</v>
      </c>
      <c r="B39" s="232" t="s">
        <v>25</v>
      </c>
      <c r="C39" s="292" t="str">
        <f t="shared" si="3"/>
        <v>8:48.00</v>
      </c>
      <c r="D39" s="293">
        <f t="shared" si="1"/>
        <v>60</v>
      </c>
      <c r="E39" s="298">
        <v>6</v>
      </c>
      <c r="F39" s="144"/>
      <c r="G39" s="283">
        <v>37</v>
      </c>
      <c r="H39" s="2" t="s">
        <v>167</v>
      </c>
      <c r="I39" s="242" t="s">
        <v>426</v>
      </c>
      <c r="J39" s="284">
        <v>64</v>
      </c>
      <c r="K39" s="285">
        <f t="shared" si="2"/>
        <v>5.9606481481481489E-3</v>
      </c>
      <c r="L39" s="131"/>
      <c r="M39" s="248"/>
      <c r="N39" s="248"/>
      <c r="O39" s="248"/>
    </row>
    <row r="40" spans="1:15" ht="12.75" customHeight="1" x14ac:dyDescent="0.2">
      <c r="A40" s="283">
        <v>1</v>
      </c>
      <c r="B40" s="306" t="s">
        <v>103</v>
      </c>
      <c r="C40" s="287" t="str">
        <f t="shared" si="3"/>
        <v>7:11.00</v>
      </c>
      <c r="D40" s="288">
        <f t="shared" si="1"/>
        <v>75</v>
      </c>
      <c r="E40" s="295">
        <v>7</v>
      </c>
      <c r="F40" s="144"/>
      <c r="G40" s="283">
        <v>38</v>
      </c>
      <c r="H40" s="2" t="s">
        <v>34</v>
      </c>
      <c r="I40" s="242" t="s">
        <v>427</v>
      </c>
      <c r="J40" s="284">
        <v>63</v>
      </c>
      <c r="K40" s="285">
        <f t="shared" si="2"/>
        <v>6.0416666666666665E-3</v>
      </c>
      <c r="L40" s="131"/>
      <c r="M40" s="248"/>
      <c r="N40" s="248"/>
      <c r="O40" s="248"/>
    </row>
    <row r="41" spans="1:15" ht="12.75" customHeight="1" x14ac:dyDescent="0.2">
      <c r="A41" s="283">
        <v>2</v>
      </c>
      <c r="B41" s="31" t="s">
        <v>85</v>
      </c>
      <c r="C41" s="287" t="str">
        <f t="shared" si="3"/>
        <v>10:09.00</v>
      </c>
      <c r="D41" s="288">
        <f t="shared" si="1"/>
        <v>52</v>
      </c>
      <c r="E41" s="289">
        <v>7</v>
      </c>
      <c r="F41" s="144"/>
      <c r="G41" s="283">
        <v>39</v>
      </c>
      <c r="H41" s="2" t="s">
        <v>184</v>
      </c>
      <c r="I41" s="242" t="s">
        <v>428</v>
      </c>
      <c r="J41" s="284">
        <v>62</v>
      </c>
      <c r="K41" s="285">
        <f t="shared" si="2"/>
        <v>6.076388888888889E-3</v>
      </c>
      <c r="L41" s="131"/>
      <c r="M41" s="248"/>
      <c r="N41" s="248"/>
      <c r="O41" s="248"/>
    </row>
    <row r="42" spans="1:15" ht="12.75" customHeight="1" x14ac:dyDescent="0.2">
      <c r="A42" s="291">
        <v>3</v>
      </c>
      <c r="B42" s="232" t="s">
        <v>73</v>
      </c>
      <c r="C42" s="292" t="str">
        <f t="shared" si="3"/>
        <v>14:16.00</v>
      </c>
      <c r="D42" s="293">
        <f t="shared" si="1"/>
        <v>49</v>
      </c>
      <c r="E42" s="298">
        <v>7</v>
      </c>
      <c r="F42" s="143"/>
      <c r="G42" s="283">
        <v>40</v>
      </c>
      <c r="H42" s="2" t="s">
        <v>53</v>
      </c>
      <c r="I42" s="242" t="s">
        <v>429</v>
      </c>
      <c r="J42" s="284">
        <v>61</v>
      </c>
      <c r="K42" s="285">
        <f t="shared" si="2"/>
        <v>6.0879629629629643E-3</v>
      </c>
      <c r="L42" s="131"/>
      <c r="M42" s="248"/>
      <c r="N42" s="248"/>
      <c r="O42" s="248"/>
    </row>
    <row r="43" spans="1:15" ht="12.75" customHeight="1" x14ac:dyDescent="0.2">
      <c r="A43" s="283">
        <v>1</v>
      </c>
      <c r="B43" s="306" t="s">
        <v>151</v>
      </c>
      <c r="C43" s="287" t="str">
        <f t="shared" si="3"/>
        <v>8:32.00</v>
      </c>
      <c r="D43" s="288">
        <f t="shared" si="1"/>
        <v>65</v>
      </c>
      <c r="E43" s="295">
        <v>8</v>
      </c>
      <c r="F43" s="144"/>
      <c r="G43" s="283">
        <v>41</v>
      </c>
      <c r="H43" s="2" t="s">
        <v>25</v>
      </c>
      <c r="I43" s="242" t="s">
        <v>430</v>
      </c>
      <c r="J43" s="284">
        <v>60</v>
      </c>
      <c r="K43" s="285">
        <f t="shared" si="2"/>
        <v>6.1111111111111114E-3</v>
      </c>
      <c r="L43" s="131"/>
      <c r="M43" s="275"/>
      <c r="N43" s="248"/>
      <c r="O43" s="248"/>
    </row>
    <row r="44" spans="1:15" ht="12.75" customHeight="1" x14ac:dyDescent="0.2">
      <c r="A44" s="283">
        <v>2</v>
      </c>
      <c r="B44" s="306" t="s">
        <v>167</v>
      </c>
      <c r="C44" s="287" t="str">
        <f t="shared" si="3"/>
        <v>8:35.00</v>
      </c>
      <c r="D44" s="288">
        <f t="shared" si="1"/>
        <v>64</v>
      </c>
      <c r="E44" s="295">
        <v>8</v>
      </c>
      <c r="F44" s="144"/>
      <c r="G44" s="283">
        <v>42</v>
      </c>
      <c r="H44" s="2" t="s">
        <v>22</v>
      </c>
      <c r="I44" s="242" t="s">
        <v>431</v>
      </c>
      <c r="J44" s="284">
        <v>59</v>
      </c>
      <c r="K44" s="285">
        <f t="shared" si="2"/>
        <v>6.2268518518518515E-3</v>
      </c>
      <c r="L44" s="131"/>
      <c r="M44" s="275"/>
      <c r="N44" s="248"/>
      <c r="O44" s="248"/>
    </row>
    <row r="45" spans="1:15" ht="12.75" customHeight="1" x14ac:dyDescent="0.2">
      <c r="A45" s="283">
        <v>3</v>
      </c>
      <c r="B45" s="306" t="s">
        <v>22</v>
      </c>
      <c r="C45" s="287" t="str">
        <f t="shared" si="3"/>
        <v>8:58.00</v>
      </c>
      <c r="D45" s="288">
        <f>VLOOKUP($B45,$H$2:$J$6547,3,FALSE)</f>
        <v>59</v>
      </c>
      <c r="E45" s="295">
        <v>8</v>
      </c>
      <c r="F45" s="144"/>
      <c r="G45" s="283">
        <v>43</v>
      </c>
      <c r="H45" s="2" t="s">
        <v>35</v>
      </c>
      <c r="I45" s="242" t="s">
        <v>432</v>
      </c>
      <c r="J45" s="284">
        <v>58</v>
      </c>
      <c r="K45" s="285">
        <f t="shared" si="2"/>
        <v>6.4467592592592597E-3</v>
      </c>
      <c r="L45" s="131"/>
      <c r="M45" s="31"/>
      <c r="N45" s="248"/>
      <c r="O45" s="248"/>
    </row>
    <row r="46" spans="1:15" ht="12.75" customHeight="1" x14ac:dyDescent="0.2">
      <c r="A46" s="283">
        <v>4</v>
      </c>
      <c r="B46" s="306" t="s">
        <v>24</v>
      </c>
      <c r="C46" s="287" t="str">
        <f t="shared" si="3"/>
        <v>9:17.00</v>
      </c>
      <c r="D46" s="288">
        <f t="shared" ref="D46:D49" si="4">VLOOKUP($B46,$H$2:$J$6547,3,FALSE)</f>
        <v>57</v>
      </c>
      <c r="E46" s="295">
        <v>8</v>
      </c>
      <c r="F46" s="144"/>
      <c r="G46" s="283">
        <v>44</v>
      </c>
      <c r="H46" s="2" t="s">
        <v>24</v>
      </c>
      <c r="I46" s="242" t="s">
        <v>432</v>
      </c>
      <c r="J46" s="284">
        <v>57</v>
      </c>
      <c r="K46" s="285">
        <f t="shared" si="2"/>
        <v>6.4467592592592597E-3</v>
      </c>
      <c r="L46" s="131"/>
      <c r="M46" s="31"/>
      <c r="N46" s="248"/>
      <c r="O46" s="248"/>
    </row>
    <row r="47" spans="1:15" ht="13.5" customHeight="1" x14ac:dyDescent="0.2">
      <c r="A47" s="283">
        <v>5</v>
      </c>
      <c r="B47" s="306" t="s">
        <v>70</v>
      </c>
      <c r="C47" s="287" t="str">
        <f t="shared" si="3"/>
        <v>9:25.00</v>
      </c>
      <c r="D47" s="288">
        <f t="shared" si="4"/>
        <v>56</v>
      </c>
      <c r="E47" s="295">
        <v>8</v>
      </c>
      <c r="F47" s="144"/>
      <c r="G47" s="283">
        <v>45</v>
      </c>
      <c r="H47" s="2" t="s">
        <v>70</v>
      </c>
      <c r="I47" s="242" t="s">
        <v>433</v>
      </c>
      <c r="J47" s="284">
        <v>56</v>
      </c>
      <c r="K47" s="285">
        <f t="shared" si="2"/>
        <v>6.5393518518518517E-3</v>
      </c>
      <c r="L47" s="131"/>
      <c r="M47" s="31"/>
      <c r="N47" s="248"/>
      <c r="O47" s="248"/>
    </row>
    <row r="48" spans="1:15" ht="12.75" customHeight="1" x14ac:dyDescent="0.2">
      <c r="A48" s="283">
        <v>6</v>
      </c>
      <c r="B48" s="306" t="s">
        <v>33</v>
      </c>
      <c r="C48" s="287" t="str">
        <f t="shared" si="3"/>
        <v>9:42.00</v>
      </c>
      <c r="D48" s="288">
        <f t="shared" si="4"/>
        <v>54</v>
      </c>
      <c r="E48" s="295">
        <v>8</v>
      </c>
      <c r="F48" s="144"/>
      <c r="G48" s="283">
        <v>46</v>
      </c>
      <c r="H48" s="2" t="s">
        <v>50</v>
      </c>
      <c r="I48" s="242" t="s">
        <v>433</v>
      </c>
      <c r="J48" s="284">
        <v>55</v>
      </c>
      <c r="K48" s="285">
        <f t="shared" si="2"/>
        <v>6.5393518518518517E-3</v>
      </c>
      <c r="L48" s="131"/>
      <c r="M48" s="31"/>
      <c r="N48" s="248"/>
      <c r="O48" s="248"/>
    </row>
    <row r="49" spans="1:15" ht="12.75" customHeight="1" x14ac:dyDescent="0.2">
      <c r="A49" s="283">
        <v>7</v>
      </c>
      <c r="B49" s="306" t="s">
        <v>93</v>
      </c>
      <c r="C49" s="287" t="str">
        <f t="shared" si="3"/>
        <v>9:47.00</v>
      </c>
      <c r="D49" s="288">
        <f t="shared" si="4"/>
        <v>53</v>
      </c>
      <c r="E49" s="295">
        <v>8</v>
      </c>
      <c r="F49" s="143"/>
      <c r="G49" s="283">
        <v>47</v>
      </c>
      <c r="H49" s="2" t="s">
        <v>33</v>
      </c>
      <c r="I49" s="242" t="s">
        <v>434</v>
      </c>
      <c r="J49" s="284">
        <v>54</v>
      </c>
      <c r="K49" s="285">
        <f t="shared" si="2"/>
        <v>6.7361111111111103E-3</v>
      </c>
      <c r="L49" s="131"/>
      <c r="M49" s="31"/>
      <c r="N49" s="248"/>
      <c r="O49" s="248"/>
    </row>
    <row r="50" spans="1:15" ht="12.75" customHeight="1" x14ac:dyDescent="0.2">
      <c r="A50" s="291">
        <v>8</v>
      </c>
      <c r="B50" s="307" t="s">
        <v>21</v>
      </c>
      <c r="C50" s="292" t="str">
        <f t="shared" si="3"/>
        <v>11:25.00</v>
      </c>
      <c r="D50" s="293">
        <f>VLOOKUP($B50,$H$2:$J$6547,3,FALSE)</f>
        <v>50</v>
      </c>
      <c r="E50" s="298">
        <v>8</v>
      </c>
      <c r="F50" s="148"/>
      <c r="G50" s="283">
        <v>48</v>
      </c>
      <c r="H50" s="2" t="s">
        <v>93</v>
      </c>
      <c r="I50" s="242" t="s">
        <v>435</v>
      </c>
      <c r="J50" s="284">
        <v>53</v>
      </c>
      <c r="K50" s="285">
        <f t="shared" si="2"/>
        <v>6.7939814814814816E-3</v>
      </c>
      <c r="L50" s="131"/>
      <c r="M50" s="31"/>
      <c r="N50" s="248"/>
      <c r="O50" s="248"/>
    </row>
    <row r="51" spans="1:15" ht="12.75" customHeight="1" x14ac:dyDescent="0.2">
      <c r="A51" s="283">
        <v>1</v>
      </c>
      <c r="B51" s="306" t="s">
        <v>184</v>
      </c>
      <c r="C51" s="287" t="str">
        <f t="shared" si="3"/>
        <v>8:45.00</v>
      </c>
      <c r="D51" s="288">
        <f>VLOOKUP($B51,$H$2:$J$55,3,FALSE)</f>
        <v>62</v>
      </c>
      <c r="E51" s="295">
        <v>9</v>
      </c>
      <c r="F51" s="148"/>
      <c r="G51" s="283">
        <v>49</v>
      </c>
      <c r="H51" s="2" t="s">
        <v>85</v>
      </c>
      <c r="I51" s="242" t="s">
        <v>436</v>
      </c>
      <c r="J51" s="284">
        <v>52</v>
      </c>
      <c r="K51" s="285">
        <f t="shared" si="2"/>
        <v>7.0486111111111105E-3</v>
      </c>
      <c r="L51" s="131"/>
      <c r="M51" s="31"/>
      <c r="N51" s="248"/>
      <c r="O51" s="248"/>
    </row>
    <row r="52" spans="1:15" ht="12.75" customHeight="1" x14ac:dyDescent="0.2">
      <c r="A52" s="283">
        <v>2</v>
      </c>
      <c r="B52" s="313" t="s">
        <v>35</v>
      </c>
      <c r="C52" s="287" t="str">
        <f t="shared" si="3"/>
        <v>9:17.00</v>
      </c>
      <c r="D52" s="288">
        <f>VLOOKUP($B52,$H$2:$J$55,3,FALSE)</f>
        <v>58</v>
      </c>
      <c r="E52" s="295">
        <v>9</v>
      </c>
      <c r="F52" s="148"/>
      <c r="G52" s="283">
        <v>50</v>
      </c>
      <c r="H52" s="2" t="s">
        <v>26</v>
      </c>
      <c r="I52" s="242" t="s">
        <v>437</v>
      </c>
      <c r="J52" s="284">
        <v>51</v>
      </c>
      <c r="K52" s="285">
        <f t="shared" si="2"/>
        <v>7.1296296296296307E-3</v>
      </c>
      <c r="L52" s="131"/>
      <c r="M52" s="31"/>
      <c r="N52" s="248"/>
      <c r="O52" s="248"/>
    </row>
    <row r="53" spans="1:15" ht="12.75" customHeight="1" x14ac:dyDescent="0.2">
      <c r="A53" s="283">
        <v>3</v>
      </c>
      <c r="B53" s="306" t="s">
        <v>50</v>
      </c>
      <c r="C53" s="287" t="str">
        <f t="shared" si="3"/>
        <v>9:25.00</v>
      </c>
      <c r="D53" s="288">
        <f>VLOOKUP($B53,$H$2:$J$55,3,FALSE)</f>
        <v>55</v>
      </c>
      <c r="E53" s="295">
        <v>9</v>
      </c>
      <c r="F53" s="149"/>
      <c r="G53" s="283">
        <v>51</v>
      </c>
      <c r="H53" s="2" t="s">
        <v>21</v>
      </c>
      <c r="I53" s="242" t="s">
        <v>438</v>
      </c>
      <c r="J53" s="284">
        <v>50</v>
      </c>
      <c r="K53" s="285">
        <f t="shared" si="2"/>
        <v>7.9282407407407409E-3</v>
      </c>
      <c r="L53" s="131"/>
      <c r="M53" s="31"/>
      <c r="N53" s="248"/>
      <c r="O53" s="248"/>
    </row>
    <row r="54" spans="1:15" ht="12.75" customHeight="1" x14ac:dyDescent="0.2">
      <c r="A54" s="283">
        <v>4</v>
      </c>
      <c r="B54" s="306" t="s">
        <v>26</v>
      </c>
      <c r="C54" s="287" t="str">
        <f t="shared" si="3"/>
        <v>10:16.00</v>
      </c>
      <c r="D54" s="288">
        <f>VLOOKUP($B54,$H$2:$J$55,3,FALSE)</f>
        <v>51</v>
      </c>
      <c r="E54" s="295">
        <v>9</v>
      </c>
      <c r="F54" s="149"/>
      <c r="G54" s="283">
        <v>52</v>
      </c>
      <c r="H54" s="2" t="s">
        <v>73</v>
      </c>
      <c r="I54" s="242" t="s">
        <v>439</v>
      </c>
      <c r="J54" s="284">
        <v>49</v>
      </c>
      <c r="K54" s="285">
        <f t="shared" si="2"/>
        <v>9.9074074074074082E-3</v>
      </c>
      <c r="L54" s="131"/>
      <c r="M54" s="31"/>
      <c r="N54" s="248"/>
      <c r="O54" s="248"/>
    </row>
    <row r="55" spans="1:15" ht="12.75" customHeight="1" x14ac:dyDescent="0.2">
      <c r="A55" s="291">
        <v>5</v>
      </c>
      <c r="B55" s="232" t="s">
        <v>154</v>
      </c>
      <c r="C55" s="292" t="str">
        <f t="shared" si="3"/>
        <v>15:21.00</v>
      </c>
      <c r="D55" s="293">
        <f>VLOOKUP($B55,$H$2:$J$55,3,FALSE)</f>
        <v>48</v>
      </c>
      <c r="E55" s="298">
        <v>9</v>
      </c>
      <c r="F55" s="149"/>
      <c r="G55" s="291">
        <v>53</v>
      </c>
      <c r="H55" s="3" t="s">
        <v>154</v>
      </c>
      <c r="I55" s="315" t="s">
        <v>440</v>
      </c>
      <c r="J55" s="302">
        <v>48</v>
      </c>
      <c r="K55" s="303">
        <f t="shared" si="2"/>
        <v>1.0659722222222221E-2</v>
      </c>
      <c r="L55" s="131"/>
      <c r="M55" s="31"/>
      <c r="N55" s="248"/>
      <c r="O55" s="248"/>
    </row>
  </sheetData>
  <sortState xmlns:xlrd2="http://schemas.microsoft.com/office/spreadsheetml/2017/richdata2" ref="B3:E55">
    <sortCondition ref="E3:E55"/>
    <sortCondition descending="1" ref="D3:D55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46"/>
  <sheetViews>
    <sheetView showGridLines="0" zoomScaleNormal="100" workbookViewId="0">
      <selection activeCell="C10" sqref="C10"/>
    </sheetView>
  </sheetViews>
  <sheetFormatPr defaultColWidth="13.5703125" defaultRowHeight="12" x14ac:dyDescent="0.2"/>
  <cols>
    <col min="1" max="1" width="4.42578125" style="122" customWidth="1"/>
    <col min="2" max="2" width="19.5703125" style="1" bestFit="1" customWidth="1"/>
    <col min="3" max="3" width="10.28515625" style="153" customWidth="1"/>
    <col min="4" max="4" width="6.140625" style="122" bestFit="1" customWidth="1"/>
    <col min="5" max="5" width="3.42578125" style="150" bestFit="1" customWidth="1"/>
    <col min="6" max="6" width="2.42578125" style="150" customWidth="1"/>
    <col min="7" max="7" width="5.5703125" style="122" bestFit="1" customWidth="1"/>
    <col min="8" max="8" width="17.28515625" style="1" bestFit="1" customWidth="1"/>
    <col min="9" max="9" width="8.140625" style="164" bestFit="1" customWidth="1"/>
    <col min="10" max="10" width="6.28515625" style="122" bestFit="1" customWidth="1"/>
    <col min="11" max="11" width="8.140625" style="152" customWidth="1"/>
    <col min="12" max="12" width="3.28515625" style="152" customWidth="1"/>
    <col min="13" max="13" width="4.140625" style="1" bestFit="1" customWidth="1"/>
    <col min="14" max="14" width="15.5703125" style="1" customWidth="1"/>
    <col min="15" max="15" width="8.710937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442</v>
      </c>
      <c r="B1" s="328"/>
      <c r="C1" s="328"/>
      <c r="D1" s="328"/>
      <c r="E1" s="328"/>
      <c r="F1" s="107"/>
      <c r="G1" s="108">
        <v>6.21</v>
      </c>
      <c r="H1" s="109" t="s">
        <v>156</v>
      </c>
      <c r="I1" s="160"/>
      <c r="J1" s="107"/>
      <c r="L1" s="108"/>
    </row>
    <row r="2" spans="1:15" s="122" customFormat="1" ht="24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75" t="s">
        <v>5</v>
      </c>
      <c r="N2" s="175" t="s">
        <v>155</v>
      </c>
      <c r="O2" s="176" t="s">
        <v>0</v>
      </c>
    </row>
    <row r="3" spans="1:15" ht="12.75" customHeight="1" x14ac:dyDescent="0.2">
      <c r="A3" s="123">
        <v>1</v>
      </c>
      <c r="B3" s="221" t="s">
        <v>87</v>
      </c>
      <c r="C3" s="287">
        <f t="shared" ref="C3:C10" si="0">VLOOKUP($B3,$H$2:$J$65,2,FALSE)</f>
        <v>2.7337962962962963E-2</v>
      </c>
      <c r="D3" s="288">
        <f t="shared" ref="D3:D10" si="1">VLOOKUP($B3,$H$2:$J$6538,3,FALSE)</f>
        <v>99</v>
      </c>
      <c r="E3" s="282">
        <v>1</v>
      </c>
      <c r="F3" s="127"/>
      <c r="G3" s="283">
        <v>1</v>
      </c>
      <c r="H3" s="2" t="s">
        <v>165</v>
      </c>
      <c r="I3" s="210">
        <v>2.7314814814814816E-2</v>
      </c>
      <c r="J3" s="284">
        <v>100</v>
      </c>
      <c r="K3" s="285">
        <f>I3/G$1</f>
        <v>4.3985209041569754E-3</v>
      </c>
      <c r="L3" s="131"/>
      <c r="M3" s="179">
        <v>1</v>
      </c>
      <c r="N3" s="179" t="s">
        <v>164</v>
      </c>
      <c r="O3" s="324">
        <v>3.1712962962962964E-2</v>
      </c>
    </row>
    <row r="4" spans="1:15" x14ac:dyDescent="0.2">
      <c r="A4" s="132">
        <v>2</v>
      </c>
      <c r="B4" s="221" t="s">
        <v>115</v>
      </c>
      <c r="C4" s="133">
        <f t="shared" si="0"/>
        <v>2.90162037037037E-2</v>
      </c>
      <c r="D4" s="288">
        <f t="shared" si="1"/>
        <v>97</v>
      </c>
      <c r="E4" s="289">
        <v>1</v>
      </c>
      <c r="F4" s="136"/>
      <c r="G4" s="283">
        <v>2</v>
      </c>
      <c r="H4" s="248" t="s">
        <v>87</v>
      </c>
      <c r="I4" s="210">
        <v>2.7337962962962963E-2</v>
      </c>
      <c r="J4" s="284">
        <v>99</v>
      </c>
      <c r="K4" s="285">
        <f t="shared" ref="K4:K41" si="2">I4/G$1</f>
        <v>4.4022484642452439E-3</v>
      </c>
      <c r="L4" s="131"/>
      <c r="M4" s="177">
        <v>2</v>
      </c>
      <c r="N4" s="177" t="s">
        <v>163</v>
      </c>
      <c r="O4" s="325">
        <v>3.2939814814814811E-2</v>
      </c>
    </row>
    <row r="5" spans="1:15" x14ac:dyDescent="0.2">
      <c r="A5" s="132">
        <v>3</v>
      </c>
      <c r="B5" s="221" t="s">
        <v>81</v>
      </c>
      <c r="C5" s="287">
        <f t="shared" si="0"/>
        <v>2.9120370370370366E-2</v>
      </c>
      <c r="D5" s="288">
        <f t="shared" si="1"/>
        <v>96</v>
      </c>
      <c r="E5" s="135">
        <v>1</v>
      </c>
      <c r="F5" s="136"/>
      <c r="G5" s="283">
        <v>3</v>
      </c>
      <c r="H5" s="31" t="s">
        <v>168</v>
      </c>
      <c r="I5" s="210">
        <v>2.8611111111111115E-2</v>
      </c>
      <c r="J5" s="284">
        <v>98</v>
      </c>
      <c r="K5" s="285">
        <f t="shared" si="2"/>
        <v>4.6072642691000181E-3</v>
      </c>
      <c r="L5" s="131"/>
      <c r="M5" s="177">
        <v>3</v>
      </c>
      <c r="N5" s="177" t="s">
        <v>127</v>
      </c>
      <c r="O5" s="325">
        <v>3.5289351851851856E-2</v>
      </c>
    </row>
    <row r="6" spans="1:15" x14ac:dyDescent="0.2">
      <c r="A6" s="283">
        <v>4</v>
      </c>
      <c r="B6" s="221" t="s">
        <v>96</v>
      </c>
      <c r="C6" s="287">
        <f t="shared" si="0"/>
        <v>3.0486111111111113E-2</v>
      </c>
      <c r="D6" s="288">
        <f t="shared" si="1"/>
        <v>95</v>
      </c>
      <c r="E6" s="289">
        <v>1</v>
      </c>
      <c r="F6" s="136"/>
      <c r="G6" s="283">
        <v>4</v>
      </c>
      <c r="H6" s="2" t="s">
        <v>115</v>
      </c>
      <c r="I6" s="210">
        <v>2.90162037037037E-2</v>
      </c>
      <c r="J6" s="284">
        <v>97</v>
      </c>
      <c r="K6" s="285">
        <f t="shared" si="2"/>
        <v>4.6724965706447181E-3</v>
      </c>
      <c r="L6" s="131"/>
      <c r="M6" s="177">
        <v>4</v>
      </c>
      <c r="N6" s="177" t="s">
        <v>101</v>
      </c>
      <c r="O6" s="325">
        <v>3.6979166666666667E-2</v>
      </c>
    </row>
    <row r="7" spans="1:15" x14ac:dyDescent="0.2">
      <c r="A7" s="291">
        <v>5</v>
      </c>
      <c r="B7" s="321" t="s">
        <v>124</v>
      </c>
      <c r="C7" s="292">
        <f t="shared" si="0"/>
        <v>3.0694444444444444E-2</v>
      </c>
      <c r="D7" s="293">
        <f t="shared" si="1"/>
        <v>94</v>
      </c>
      <c r="E7" s="294">
        <v>1</v>
      </c>
      <c r="F7" s="136"/>
      <c r="G7" s="283">
        <v>5</v>
      </c>
      <c r="H7" s="2" t="s">
        <v>81</v>
      </c>
      <c r="I7" s="210">
        <v>2.9120370370370366E-2</v>
      </c>
      <c r="J7" s="284">
        <v>96</v>
      </c>
      <c r="K7" s="285">
        <f t="shared" si="2"/>
        <v>4.6892705910419269E-3</v>
      </c>
      <c r="L7" s="131"/>
      <c r="M7" s="177">
        <v>5</v>
      </c>
      <c r="N7" s="177" t="s">
        <v>162</v>
      </c>
      <c r="O7" s="325">
        <v>3.7025462962962961E-2</v>
      </c>
    </row>
    <row r="8" spans="1:15" x14ac:dyDescent="0.2">
      <c r="A8" s="283">
        <v>1</v>
      </c>
      <c r="B8" s="221" t="s">
        <v>165</v>
      </c>
      <c r="C8" s="287">
        <f t="shared" si="0"/>
        <v>2.7314814814814816E-2</v>
      </c>
      <c r="D8" s="288">
        <f t="shared" si="1"/>
        <v>100</v>
      </c>
      <c r="E8" s="289">
        <v>2</v>
      </c>
      <c r="F8" s="136"/>
      <c r="G8" s="283">
        <v>6</v>
      </c>
      <c r="H8" s="2" t="s">
        <v>96</v>
      </c>
      <c r="I8" s="210">
        <v>3.0486111111111113E-2</v>
      </c>
      <c r="J8" s="284">
        <v>95</v>
      </c>
      <c r="K8" s="285">
        <f t="shared" si="2"/>
        <v>4.909196636249777E-3</v>
      </c>
      <c r="L8" s="131"/>
      <c r="M8" s="177">
        <v>6</v>
      </c>
      <c r="N8" s="177" t="s">
        <v>92</v>
      </c>
      <c r="O8" s="325">
        <v>3.847222222222222E-2</v>
      </c>
    </row>
    <row r="9" spans="1:15" x14ac:dyDescent="0.2">
      <c r="A9" s="283">
        <v>2</v>
      </c>
      <c r="B9" s="221" t="s">
        <v>168</v>
      </c>
      <c r="C9" s="287">
        <f t="shared" si="0"/>
        <v>2.8611111111111115E-2</v>
      </c>
      <c r="D9" s="288">
        <f t="shared" si="1"/>
        <v>98</v>
      </c>
      <c r="E9" s="289">
        <v>2</v>
      </c>
      <c r="F9" s="136"/>
      <c r="G9" s="283">
        <v>7</v>
      </c>
      <c r="H9" s="2" t="s">
        <v>124</v>
      </c>
      <c r="I9" s="210">
        <v>3.0694444444444444E-2</v>
      </c>
      <c r="J9" s="284">
        <v>94</v>
      </c>
      <c r="K9" s="285">
        <f t="shared" si="2"/>
        <v>4.9427446770441939E-3</v>
      </c>
      <c r="L9" s="131"/>
      <c r="M9" s="177">
        <v>7</v>
      </c>
      <c r="N9" s="177" t="s">
        <v>68</v>
      </c>
      <c r="O9" s="325">
        <v>2.1354166666666664E-2</v>
      </c>
    </row>
    <row r="10" spans="1:15" x14ac:dyDescent="0.2">
      <c r="A10" s="291">
        <v>3</v>
      </c>
      <c r="B10" s="321" t="s">
        <v>140</v>
      </c>
      <c r="C10" s="292">
        <f t="shared" si="0"/>
        <v>3.5902777777777777E-2</v>
      </c>
      <c r="D10" s="293">
        <f t="shared" si="1"/>
        <v>87</v>
      </c>
      <c r="E10" s="294">
        <v>2</v>
      </c>
      <c r="F10" s="127"/>
      <c r="G10" s="283">
        <v>8</v>
      </c>
      <c r="H10" s="31" t="s">
        <v>164</v>
      </c>
      <c r="I10" s="210">
        <v>3.1712962962962964E-2</v>
      </c>
      <c r="J10" s="284">
        <v>93</v>
      </c>
      <c r="K10" s="285">
        <f t="shared" si="2"/>
        <v>5.1067573209280133E-3</v>
      </c>
      <c r="L10" s="131"/>
      <c r="M10" s="177">
        <v>8</v>
      </c>
      <c r="N10" s="177" t="s">
        <v>190</v>
      </c>
      <c r="O10" s="325">
        <v>3.9456018518518522E-2</v>
      </c>
    </row>
    <row r="11" spans="1:15" ht="12.75" customHeight="1" x14ac:dyDescent="0.2">
      <c r="A11" s="128">
        <v>1</v>
      </c>
      <c r="B11" s="221" t="s">
        <v>164</v>
      </c>
      <c r="C11" s="287">
        <f t="shared" ref="C11:C43" si="3">VLOOKUP($B11,$H$2:$J$65,2,FALSE)</f>
        <v>3.1712962962962964E-2</v>
      </c>
      <c r="D11" s="288">
        <f t="shared" ref="D11:D43" si="4">VLOOKUP($B11,$H$2:$J$6538,3,FALSE)</f>
        <v>93</v>
      </c>
      <c r="E11" s="289">
        <v>3</v>
      </c>
      <c r="F11" s="136"/>
      <c r="G11" s="283">
        <v>9</v>
      </c>
      <c r="H11" s="2" t="s">
        <v>141</v>
      </c>
      <c r="I11" s="210">
        <v>3.2650462962962964E-2</v>
      </c>
      <c r="J11" s="284">
        <v>92</v>
      </c>
      <c r="K11" s="285">
        <f t="shared" si="2"/>
        <v>5.2577235045028932E-3</v>
      </c>
      <c r="L11" s="131"/>
      <c r="M11" s="177">
        <v>9</v>
      </c>
      <c r="N11" s="177" t="s">
        <v>109</v>
      </c>
      <c r="O11" s="325">
        <v>3.9629629629629633E-2</v>
      </c>
    </row>
    <row r="12" spans="1:15" x14ac:dyDescent="0.2">
      <c r="A12" s="286">
        <v>2</v>
      </c>
      <c r="B12" s="221" t="s">
        <v>58</v>
      </c>
      <c r="C12" s="287">
        <f t="shared" si="3"/>
        <v>3.9166666666666662E-2</v>
      </c>
      <c r="D12" s="288">
        <f t="shared" si="4"/>
        <v>80</v>
      </c>
      <c r="E12" s="289">
        <v>3</v>
      </c>
      <c r="F12" s="136"/>
      <c r="G12" s="283">
        <v>10</v>
      </c>
      <c r="H12" s="31" t="s">
        <v>163</v>
      </c>
      <c r="I12" s="210">
        <v>3.2939814814814811E-2</v>
      </c>
      <c r="J12" s="284">
        <v>91</v>
      </c>
      <c r="K12" s="285">
        <f t="shared" si="2"/>
        <v>5.3043180056062495E-3</v>
      </c>
      <c r="L12" s="131"/>
      <c r="M12" s="177">
        <v>10</v>
      </c>
      <c r="N12" s="177" t="s">
        <v>23</v>
      </c>
      <c r="O12" s="325">
        <v>3.9988425925925927E-2</v>
      </c>
    </row>
    <row r="13" spans="1:15" x14ac:dyDescent="0.2">
      <c r="A13" s="291">
        <v>3</v>
      </c>
      <c r="B13" s="321" t="s">
        <v>86</v>
      </c>
      <c r="C13" s="292">
        <f t="shared" si="3"/>
        <v>4.0671296296296296E-2</v>
      </c>
      <c r="D13" s="293">
        <f t="shared" si="4"/>
        <v>75</v>
      </c>
      <c r="E13" s="294">
        <v>3</v>
      </c>
      <c r="F13" s="136"/>
      <c r="G13" s="283">
        <v>11</v>
      </c>
      <c r="H13" s="31" t="s">
        <v>171</v>
      </c>
      <c r="I13" s="210">
        <v>3.4328703703703702E-2</v>
      </c>
      <c r="J13" s="284">
        <v>90</v>
      </c>
      <c r="K13" s="285">
        <f t="shared" si="2"/>
        <v>5.5279716109023673E-3</v>
      </c>
      <c r="L13" s="131"/>
      <c r="M13" s="177">
        <v>11</v>
      </c>
      <c r="N13" s="177" t="s">
        <v>91</v>
      </c>
      <c r="O13" s="325">
        <v>4.1562500000000002E-2</v>
      </c>
    </row>
    <row r="14" spans="1:15" x14ac:dyDescent="0.2">
      <c r="A14" s="283">
        <v>1</v>
      </c>
      <c r="B14" s="221" t="s">
        <v>141</v>
      </c>
      <c r="C14" s="287">
        <f t="shared" si="3"/>
        <v>3.2650462962962964E-2</v>
      </c>
      <c r="D14" s="288">
        <f t="shared" si="4"/>
        <v>92</v>
      </c>
      <c r="E14" s="289">
        <v>4</v>
      </c>
      <c r="F14" s="136"/>
      <c r="G14" s="283">
        <v>12</v>
      </c>
      <c r="H14" s="2" t="s">
        <v>127</v>
      </c>
      <c r="I14" s="210">
        <v>3.5289351851851856E-2</v>
      </c>
      <c r="J14" s="284">
        <v>89</v>
      </c>
      <c r="K14" s="285">
        <f t="shared" si="2"/>
        <v>5.6826653545655166E-3</v>
      </c>
      <c r="L14" s="131"/>
      <c r="M14" s="177">
        <v>12</v>
      </c>
      <c r="N14" s="177" t="s">
        <v>191</v>
      </c>
      <c r="O14" s="325">
        <v>4.2696759259259261E-2</v>
      </c>
    </row>
    <row r="15" spans="1:15" x14ac:dyDescent="0.2">
      <c r="A15" s="128">
        <v>2</v>
      </c>
      <c r="B15" s="221" t="s">
        <v>101</v>
      </c>
      <c r="C15" s="287">
        <f t="shared" si="3"/>
        <v>3.6979166666666667E-2</v>
      </c>
      <c r="D15" s="288">
        <f t="shared" si="4"/>
        <v>86</v>
      </c>
      <c r="E15" s="289">
        <v>4</v>
      </c>
      <c r="F15" s="136"/>
      <c r="G15" s="283">
        <v>13</v>
      </c>
      <c r="H15" s="2" t="s">
        <v>126</v>
      </c>
      <c r="I15" s="210">
        <v>3.5844907407407409E-2</v>
      </c>
      <c r="J15" s="284">
        <v>88</v>
      </c>
      <c r="K15" s="285">
        <f t="shared" si="2"/>
        <v>5.7721267966839625E-3</v>
      </c>
      <c r="L15" s="131"/>
      <c r="M15" s="177">
        <v>13</v>
      </c>
      <c r="N15" s="177" t="s">
        <v>151</v>
      </c>
      <c r="O15" s="325">
        <v>4.3009259259259254E-2</v>
      </c>
    </row>
    <row r="16" spans="1:15" x14ac:dyDescent="0.2">
      <c r="A16" s="283">
        <v>3</v>
      </c>
      <c r="B16" s="221" t="s">
        <v>68</v>
      </c>
      <c r="C16" s="287">
        <f t="shared" si="3"/>
        <v>3.8645833333333331E-2</v>
      </c>
      <c r="D16" s="288">
        <f t="shared" si="4"/>
        <v>82</v>
      </c>
      <c r="E16" s="289">
        <v>4</v>
      </c>
      <c r="F16" s="127"/>
      <c r="G16" s="283">
        <v>14</v>
      </c>
      <c r="H16" s="2" t="s">
        <v>140</v>
      </c>
      <c r="I16" s="210">
        <v>3.5902777777777777E-2</v>
      </c>
      <c r="J16" s="284">
        <v>87</v>
      </c>
      <c r="K16" s="285">
        <f t="shared" si="2"/>
        <v>5.7814456969046343E-3</v>
      </c>
      <c r="L16" s="131"/>
      <c r="M16" s="177">
        <v>14</v>
      </c>
      <c r="N16" s="177" t="s">
        <v>183</v>
      </c>
      <c r="O16" s="325">
        <v>4.3020833333333335E-2</v>
      </c>
    </row>
    <row r="17" spans="1:15" x14ac:dyDescent="0.2">
      <c r="A17" s="322">
        <v>4</v>
      </c>
      <c r="B17" s="221" t="s">
        <v>12</v>
      </c>
      <c r="C17" s="287">
        <f t="shared" si="3"/>
        <v>3.9375E-2</v>
      </c>
      <c r="D17" s="288">
        <f t="shared" si="4"/>
        <v>79</v>
      </c>
      <c r="E17" s="289">
        <v>4</v>
      </c>
      <c r="F17" s="136"/>
      <c r="G17" s="283">
        <v>15</v>
      </c>
      <c r="H17" s="2" t="s">
        <v>101</v>
      </c>
      <c r="I17" s="210">
        <v>3.6979166666666667E-2</v>
      </c>
      <c r="J17" s="284">
        <v>86</v>
      </c>
      <c r="K17" s="285">
        <f t="shared" si="2"/>
        <v>5.9547772410091255E-3</v>
      </c>
      <c r="L17" s="131"/>
      <c r="M17" s="177">
        <v>15</v>
      </c>
      <c r="N17" s="177" t="s">
        <v>70</v>
      </c>
      <c r="O17" s="325">
        <v>4.4097222222222225E-2</v>
      </c>
    </row>
    <row r="18" spans="1:15" x14ac:dyDescent="0.2">
      <c r="A18" s="323">
        <v>5</v>
      </c>
      <c r="B18" s="321" t="s">
        <v>23</v>
      </c>
      <c r="C18" s="292">
        <f t="shared" si="3"/>
        <v>3.9988425925925927E-2</v>
      </c>
      <c r="D18" s="293">
        <f t="shared" si="4"/>
        <v>76</v>
      </c>
      <c r="E18" s="294">
        <v>4</v>
      </c>
      <c r="F18" s="136"/>
      <c r="G18" s="283">
        <v>16</v>
      </c>
      <c r="H18" s="31" t="s">
        <v>162</v>
      </c>
      <c r="I18" s="210">
        <v>3.7025462962962961E-2</v>
      </c>
      <c r="J18" s="284">
        <v>85</v>
      </c>
      <c r="K18" s="285">
        <f t="shared" si="2"/>
        <v>5.9622323611856617E-3</v>
      </c>
      <c r="L18" s="131"/>
      <c r="M18" s="177">
        <v>16</v>
      </c>
      <c r="N18" s="177" t="s">
        <v>184</v>
      </c>
      <c r="O18" s="325">
        <v>4.4513888888888888E-2</v>
      </c>
    </row>
    <row r="19" spans="1:15" x14ac:dyDescent="0.2">
      <c r="A19" s="283">
        <v>12</v>
      </c>
      <c r="B19" s="221" t="s">
        <v>171</v>
      </c>
      <c r="C19" s="287">
        <f t="shared" si="3"/>
        <v>3.4328703703703702E-2</v>
      </c>
      <c r="D19" s="288">
        <f t="shared" si="4"/>
        <v>90</v>
      </c>
      <c r="E19" s="289">
        <v>5</v>
      </c>
      <c r="F19" s="136"/>
      <c r="G19" s="283">
        <v>17</v>
      </c>
      <c r="H19" s="31" t="s">
        <v>146</v>
      </c>
      <c r="I19" s="210">
        <v>3.7395833333333336E-2</v>
      </c>
      <c r="J19" s="284">
        <v>84</v>
      </c>
      <c r="K19" s="285">
        <f t="shared" si="2"/>
        <v>6.021873322597961E-3</v>
      </c>
      <c r="L19" s="131"/>
      <c r="M19" s="177">
        <v>17</v>
      </c>
      <c r="N19" s="177" t="s">
        <v>22</v>
      </c>
      <c r="O19" s="325">
        <v>4.4930555555555557E-2</v>
      </c>
    </row>
    <row r="20" spans="1:15" x14ac:dyDescent="0.2">
      <c r="A20" s="151">
        <v>23</v>
      </c>
      <c r="B20" s="221" t="s">
        <v>126</v>
      </c>
      <c r="C20" s="287">
        <f t="shared" si="3"/>
        <v>3.5844907407407409E-2</v>
      </c>
      <c r="D20" s="288">
        <f t="shared" si="4"/>
        <v>88</v>
      </c>
      <c r="E20" s="289">
        <v>5</v>
      </c>
      <c r="F20" s="143"/>
      <c r="G20" s="283">
        <v>18</v>
      </c>
      <c r="H20" s="248" t="s">
        <v>92</v>
      </c>
      <c r="I20" s="210">
        <v>3.847222222222222E-2</v>
      </c>
      <c r="J20" s="284">
        <v>83</v>
      </c>
      <c r="K20" s="285">
        <f t="shared" si="2"/>
        <v>6.1952048667024513E-3</v>
      </c>
      <c r="L20" s="131"/>
      <c r="M20" s="177">
        <v>18</v>
      </c>
      <c r="N20" s="177" t="s">
        <v>93</v>
      </c>
      <c r="O20" s="325">
        <v>4.6539351851851853E-2</v>
      </c>
    </row>
    <row r="21" spans="1:15" x14ac:dyDescent="0.2">
      <c r="A21" s="283">
        <v>3</v>
      </c>
      <c r="B21" s="221" t="s">
        <v>162</v>
      </c>
      <c r="C21" s="287">
        <f t="shared" si="3"/>
        <v>3.7025462962962961E-2</v>
      </c>
      <c r="D21" s="288">
        <f t="shared" si="4"/>
        <v>85</v>
      </c>
      <c r="E21" s="289">
        <v>5</v>
      </c>
      <c r="F21" s="144"/>
      <c r="G21" s="283">
        <v>19</v>
      </c>
      <c r="H21" s="31" t="s">
        <v>68</v>
      </c>
      <c r="I21" s="210">
        <v>3.8645833333333331E-2</v>
      </c>
      <c r="J21" s="284">
        <v>82</v>
      </c>
      <c r="K21" s="285">
        <f t="shared" si="2"/>
        <v>6.2231615673644658E-3</v>
      </c>
      <c r="L21" s="131"/>
      <c r="M21" s="177">
        <v>19</v>
      </c>
      <c r="N21" s="177" t="s">
        <v>21</v>
      </c>
      <c r="O21" s="325">
        <v>4.8182870370370369E-2</v>
      </c>
    </row>
    <row r="22" spans="1:15" ht="12.75" customHeight="1" x14ac:dyDescent="0.2">
      <c r="A22" s="291">
        <v>4</v>
      </c>
      <c r="B22" s="321" t="s">
        <v>146</v>
      </c>
      <c r="C22" s="292">
        <f t="shared" si="3"/>
        <v>3.7395833333333336E-2</v>
      </c>
      <c r="D22" s="293">
        <f t="shared" si="4"/>
        <v>84</v>
      </c>
      <c r="E22" s="294">
        <v>5</v>
      </c>
      <c r="F22" s="144"/>
      <c r="G22" s="283">
        <v>20</v>
      </c>
      <c r="H22" s="31" t="s">
        <v>167</v>
      </c>
      <c r="I22" s="210">
        <v>3.9027777777777779E-2</v>
      </c>
      <c r="J22" s="284">
        <v>81</v>
      </c>
      <c r="K22" s="285">
        <f t="shared" si="2"/>
        <v>6.2846663088208981E-3</v>
      </c>
      <c r="L22" s="131"/>
      <c r="M22" s="177">
        <v>20</v>
      </c>
      <c r="N22" s="177" t="s">
        <v>24</v>
      </c>
      <c r="O22" s="325">
        <v>4.8310185185185185E-2</v>
      </c>
    </row>
    <row r="23" spans="1:15" x14ac:dyDescent="0.2">
      <c r="A23" s="283">
        <v>1</v>
      </c>
      <c r="B23" s="221" t="s">
        <v>34</v>
      </c>
      <c r="C23" s="287">
        <f t="shared" si="3"/>
        <v>5.9629629629629623E-2</v>
      </c>
      <c r="D23" s="288">
        <f t="shared" si="4"/>
        <v>61</v>
      </c>
      <c r="E23" s="289">
        <v>6</v>
      </c>
      <c r="F23" s="144"/>
      <c r="G23" s="283">
        <v>21</v>
      </c>
      <c r="H23" s="2" t="s">
        <v>58</v>
      </c>
      <c r="I23" s="210">
        <v>3.9166666666666662E-2</v>
      </c>
      <c r="J23" s="284">
        <v>80</v>
      </c>
      <c r="K23" s="285">
        <f t="shared" si="2"/>
        <v>6.3070316693505093E-3</v>
      </c>
      <c r="L23" s="131"/>
      <c r="M23" s="177">
        <v>21</v>
      </c>
      <c r="N23" s="177" t="s">
        <v>33</v>
      </c>
      <c r="O23" s="325">
        <v>5.0844907407407408E-2</v>
      </c>
    </row>
    <row r="24" spans="1:15" x14ac:dyDescent="0.2">
      <c r="A24" s="283">
        <v>2</v>
      </c>
      <c r="B24" s="221" t="s">
        <v>163</v>
      </c>
      <c r="C24" s="287">
        <f t="shared" si="3"/>
        <v>3.2939814814814811E-2</v>
      </c>
      <c r="D24" s="288">
        <f t="shared" si="4"/>
        <v>91</v>
      </c>
      <c r="E24" s="289">
        <v>6</v>
      </c>
      <c r="F24" s="144"/>
      <c r="G24" s="283">
        <v>22</v>
      </c>
      <c r="H24" s="2" t="s">
        <v>12</v>
      </c>
      <c r="I24" s="210">
        <v>3.9375E-2</v>
      </c>
      <c r="J24" s="284">
        <v>79</v>
      </c>
      <c r="K24" s="285">
        <f t="shared" si="2"/>
        <v>6.3405797101449279E-3</v>
      </c>
      <c r="L24" s="131"/>
      <c r="M24" s="177">
        <v>22</v>
      </c>
      <c r="N24" s="177" t="s">
        <v>25</v>
      </c>
      <c r="O24" s="325">
        <v>5.9629629629629623E-2</v>
      </c>
    </row>
    <row r="25" spans="1:15" x14ac:dyDescent="0.2">
      <c r="A25" s="283">
        <v>3</v>
      </c>
      <c r="B25" s="221" t="s">
        <v>127</v>
      </c>
      <c r="C25" s="287">
        <f t="shared" si="3"/>
        <v>3.5289351851851856E-2</v>
      </c>
      <c r="D25" s="288">
        <f t="shared" si="4"/>
        <v>89</v>
      </c>
      <c r="E25" s="289">
        <v>6</v>
      </c>
      <c r="F25" s="144"/>
      <c r="G25" s="283">
        <v>23</v>
      </c>
      <c r="H25" s="31" t="s">
        <v>190</v>
      </c>
      <c r="I25" s="210">
        <v>3.9456018518518522E-2</v>
      </c>
      <c r="J25" s="284">
        <v>78</v>
      </c>
      <c r="K25" s="285">
        <f t="shared" si="2"/>
        <v>6.3536261704538683E-3</v>
      </c>
      <c r="L25" s="131"/>
      <c r="M25" s="177">
        <v>23</v>
      </c>
      <c r="N25" s="177" t="s">
        <v>34</v>
      </c>
      <c r="O25" s="325">
        <v>5.9629629629629623E-2</v>
      </c>
    </row>
    <row r="26" spans="1:15" x14ac:dyDescent="0.2">
      <c r="A26" s="283">
        <v>4</v>
      </c>
      <c r="B26" s="221" t="s">
        <v>92</v>
      </c>
      <c r="C26" s="287">
        <f t="shared" si="3"/>
        <v>3.847222222222222E-2</v>
      </c>
      <c r="D26" s="288">
        <f t="shared" si="4"/>
        <v>83</v>
      </c>
      <c r="E26" s="289">
        <v>6</v>
      </c>
      <c r="F26" s="144"/>
      <c r="G26" s="283">
        <v>24</v>
      </c>
      <c r="H26" s="2" t="s">
        <v>109</v>
      </c>
      <c r="I26" s="210">
        <v>3.9629629629629633E-2</v>
      </c>
      <c r="J26" s="284">
        <v>77</v>
      </c>
      <c r="K26" s="285">
        <f t="shared" si="2"/>
        <v>6.3815828711158828E-3</v>
      </c>
      <c r="L26" s="131"/>
      <c r="M26" s="180">
        <v>24</v>
      </c>
      <c r="N26" s="180" t="s">
        <v>154</v>
      </c>
      <c r="O26" s="326">
        <v>8.5011574074074073E-2</v>
      </c>
    </row>
    <row r="27" spans="1:15" x14ac:dyDescent="0.2">
      <c r="A27" s="322">
        <v>5</v>
      </c>
      <c r="B27" s="221" t="s">
        <v>190</v>
      </c>
      <c r="C27" s="287">
        <f t="shared" si="3"/>
        <v>3.9456018518518522E-2</v>
      </c>
      <c r="D27" s="288">
        <f t="shared" si="4"/>
        <v>78</v>
      </c>
      <c r="E27" s="289">
        <v>6</v>
      </c>
      <c r="F27" s="144"/>
      <c r="G27" s="283">
        <v>25</v>
      </c>
      <c r="H27" s="31" t="s">
        <v>23</v>
      </c>
      <c r="I27" s="210">
        <v>3.9988425925925927E-2</v>
      </c>
      <c r="J27" s="284">
        <v>76</v>
      </c>
      <c r="K27" s="285">
        <f t="shared" si="2"/>
        <v>6.4393600524840465E-3</v>
      </c>
      <c r="L27" s="131"/>
      <c r="M27" s="248"/>
      <c r="N27" s="248"/>
      <c r="O27" s="248"/>
    </row>
    <row r="28" spans="1:15" x14ac:dyDescent="0.2">
      <c r="A28" s="323">
        <v>6</v>
      </c>
      <c r="B28" s="321" t="s">
        <v>25</v>
      </c>
      <c r="C28" s="292">
        <f t="shared" si="3"/>
        <v>5.9629629629629623E-2</v>
      </c>
      <c r="D28" s="293">
        <f t="shared" si="4"/>
        <v>62</v>
      </c>
      <c r="E28" s="294">
        <v>6</v>
      </c>
      <c r="F28" s="144"/>
      <c r="G28" s="283">
        <v>26</v>
      </c>
      <c r="H28" s="2" t="s">
        <v>86</v>
      </c>
      <c r="I28" s="210">
        <v>4.0671296296296296E-2</v>
      </c>
      <c r="J28" s="284">
        <v>75</v>
      </c>
      <c r="K28" s="285">
        <f t="shared" si="2"/>
        <v>6.5493230750879707E-3</v>
      </c>
      <c r="L28" s="131"/>
      <c r="M28" s="248"/>
      <c r="N28" s="248"/>
      <c r="O28" s="248"/>
    </row>
    <row r="29" spans="1:15" x14ac:dyDescent="0.2">
      <c r="A29" s="283">
        <v>1</v>
      </c>
      <c r="B29" s="221" t="s">
        <v>109</v>
      </c>
      <c r="C29" s="287">
        <f t="shared" si="3"/>
        <v>3.9629629629629633E-2</v>
      </c>
      <c r="D29" s="288">
        <f t="shared" si="4"/>
        <v>77</v>
      </c>
      <c r="E29" s="289">
        <v>7</v>
      </c>
      <c r="F29" s="144"/>
      <c r="G29" s="283">
        <v>27</v>
      </c>
      <c r="H29" s="2" t="s">
        <v>91</v>
      </c>
      <c r="I29" s="210">
        <v>4.1562500000000002E-2</v>
      </c>
      <c r="J29" s="284">
        <v>74</v>
      </c>
      <c r="K29" s="285">
        <f t="shared" si="2"/>
        <v>6.6928341384863126E-3</v>
      </c>
      <c r="L29" s="131"/>
      <c r="M29" s="248"/>
      <c r="N29" s="248"/>
      <c r="O29" s="248"/>
    </row>
    <row r="30" spans="1:15" x14ac:dyDescent="0.2">
      <c r="A30" s="283">
        <v>2</v>
      </c>
      <c r="B30" s="221" t="s">
        <v>91</v>
      </c>
      <c r="C30" s="287">
        <f t="shared" si="3"/>
        <v>4.1562500000000002E-2</v>
      </c>
      <c r="D30" s="288">
        <f t="shared" si="4"/>
        <v>74</v>
      </c>
      <c r="E30" s="289">
        <v>7</v>
      </c>
      <c r="F30" s="144"/>
      <c r="G30" s="283">
        <v>28</v>
      </c>
      <c r="H30" s="31" t="s">
        <v>191</v>
      </c>
      <c r="I30" s="210">
        <v>4.2696759259259261E-2</v>
      </c>
      <c r="J30" s="284">
        <v>73</v>
      </c>
      <c r="K30" s="285">
        <f t="shared" si="2"/>
        <v>6.8754845828114756E-3</v>
      </c>
      <c r="L30" s="131"/>
      <c r="M30" s="248"/>
      <c r="N30" s="248"/>
      <c r="O30" s="248"/>
    </row>
    <row r="31" spans="1:15" x14ac:dyDescent="0.2">
      <c r="A31" s="291">
        <v>3</v>
      </c>
      <c r="B31" s="321" t="s">
        <v>191</v>
      </c>
      <c r="C31" s="292">
        <f t="shared" si="3"/>
        <v>4.2696759259259261E-2</v>
      </c>
      <c r="D31" s="293">
        <f t="shared" si="4"/>
        <v>73</v>
      </c>
      <c r="E31" s="294">
        <v>7</v>
      </c>
      <c r="F31" s="143"/>
      <c r="G31" s="283">
        <v>29</v>
      </c>
      <c r="H31" s="31" t="s">
        <v>151</v>
      </c>
      <c r="I31" s="210">
        <v>4.3009259259259254E-2</v>
      </c>
      <c r="J31" s="284">
        <v>72</v>
      </c>
      <c r="K31" s="285">
        <f t="shared" si="2"/>
        <v>6.9258066440031005E-3</v>
      </c>
      <c r="L31" s="131"/>
      <c r="M31" s="248"/>
      <c r="N31" s="248"/>
      <c r="O31" s="248"/>
    </row>
    <row r="32" spans="1:15" x14ac:dyDescent="0.2">
      <c r="A32" s="283">
        <v>1</v>
      </c>
      <c r="B32" s="221" t="s">
        <v>167</v>
      </c>
      <c r="C32" s="287">
        <f t="shared" si="3"/>
        <v>3.9027777777777779E-2</v>
      </c>
      <c r="D32" s="288">
        <f t="shared" si="4"/>
        <v>81</v>
      </c>
      <c r="E32" s="289">
        <v>8</v>
      </c>
      <c r="F32" s="144"/>
      <c r="G32" s="283">
        <v>30</v>
      </c>
      <c r="H32" s="31" t="s">
        <v>183</v>
      </c>
      <c r="I32" s="210">
        <v>4.3020833333333335E-2</v>
      </c>
      <c r="J32" s="284">
        <v>71</v>
      </c>
      <c r="K32" s="285">
        <f t="shared" si="2"/>
        <v>6.927670424047236E-3</v>
      </c>
      <c r="L32" s="131"/>
      <c r="M32" s="248"/>
      <c r="N32" s="248"/>
      <c r="O32" s="248"/>
    </row>
    <row r="33" spans="1:15" ht="12.75" customHeight="1" x14ac:dyDescent="0.2">
      <c r="A33" s="283">
        <v>2</v>
      </c>
      <c r="B33" s="221" t="s">
        <v>151</v>
      </c>
      <c r="C33" s="287">
        <f t="shared" si="3"/>
        <v>4.3009259259259254E-2</v>
      </c>
      <c r="D33" s="288">
        <f t="shared" si="4"/>
        <v>72</v>
      </c>
      <c r="E33" s="289">
        <v>8</v>
      </c>
      <c r="F33" s="144"/>
      <c r="G33" s="283">
        <v>31</v>
      </c>
      <c r="H33" s="2" t="s">
        <v>70</v>
      </c>
      <c r="I33" s="210">
        <v>4.4097222222222225E-2</v>
      </c>
      <c r="J33" s="284">
        <v>70</v>
      </c>
      <c r="K33" s="285">
        <f t="shared" si="2"/>
        <v>7.1010019681517272E-3</v>
      </c>
      <c r="L33" s="131"/>
      <c r="M33" s="248"/>
      <c r="N33" s="248"/>
      <c r="O33" s="248"/>
    </row>
    <row r="34" spans="1:15" ht="12.75" customHeight="1" x14ac:dyDescent="0.2">
      <c r="A34" s="283">
        <v>3</v>
      </c>
      <c r="B34" s="221" t="s">
        <v>183</v>
      </c>
      <c r="C34" s="287">
        <f t="shared" si="3"/>
        <v>4.3020833333333335E-2</v>
      </c>
      <c r="D34" s="288">
        <f t="shared" si="4"/>
        <v>71</v>
      </c>
      <c r="E34" s="289">
        <v>8</v>
      </c>
      <c r="F34" s="144"/>
      <c r="G34" s="283">
        <v>32</v>
      </c>
      <c r="H34" s="31" t="s">
        <v>184</v>
      </c>
      <c r="I34" s="210">
        <v>4.4513888888888888E-2</v>
      </c>
      <c r="J34" s="284">
        <v>69</v>
      </c>
      <c r="K34" s="285">
        <f t="shared" si="2"/>
        <v>7.1680980497405618E-3</v>
      </c>
      <c r="L34" s="131"/>
      <c r="M34" s="248"/>
      <c r="N34" s="248"/>
      <c r="O34" s="248"/>
    </row>
    <row r="35" spans="1:15" ht="12.75" customHeight="1" x14ac:dyDescent="0.2">
      <c r="A35" s="283">
        <v>4</v>
      </c>
      <c r="B35" s="221" t="s">
        <v>70</v>
      </c>
      <c r="C35" s="287">
        <f t="shared" si="3"/>
        <v>4.4097222222222225E-2</v>
      </c>
      <c r="D35" s="288">
        <f t="shared" si="4"/>
        <v>70</v>
      </c>
      <c r="E35" s="289">
        <v>8</v>
      </c>
      <c r="F35" s="144"/>
      <c r="G35" s="283">
        <v>33</v>
      </c>
      <c r="H35" s="31" t="s">
        <v>22</v>
      </c>
      <c r="I35" s="210">
        <v>4.4930555555555557E-2</v>
      </c>
      <c r="J35" s="284">
        <v>68</v>
      </c>
      <c r="K35" s="285">
        <f t="shared" si="2"/>
        <v>7.2351941313293974E-3</v>
      </c>
      <c r="L35" s="131"/>
      <c r="M35" s="248"/>
      <c r="N35" s="248"/>
      <c r="O35" s="248"/>
    </row>
    <row r="36" spans="1:15" ht="12.75" customHeight="1" x14ac:dyDescent="0.2">
      <c r="A36" s="283">
        <v>5</v>
      </c>
      <c r="B36" s="221" t="s">
        <v>22</v>
      </c>
      <c r="C36" s="287">
        <f t="shared" si="3"/>
        <v>4.4930555555555557E-2</v>
      </c>
      <c r="D36" s="288">
        <f t="shared" si="4"/>
        <v>68</v>
      </c>
      <c r="E36" s="289">
        <v>8</v>
      </c>
      <c r="F36" s="144"/>
      <c r="G36" s="283">
        <v>34</v>
      </c>
      <c r="H36" s="248" t="s">
        <v>93</v>
      </c>
      <c r="I36" s="210">
        <v>4.6539351851851853E-2</v>
      </c>
      <c r="J36" s="284">
        <v>67</v>
      </c>
      <c r="K36" s="285">
        <f t="shared" si="2"/>
        <v>7.4942595574640667E-3</v>
      </c>
      <c r="L36" s="131"/>
      <c r="M36" s="248"/>
      <c r="N36" s="248"/>
      <c r="O36" s="248"/>
    </row>
    <row r="37" spans="1:15" ht="12.75" customHeight="1" x14ac:dyDescent="0.2">
      <c r="A37" s="283">
        <v>6</v>
      </c>
      <c r="B37" s="221" t="s">
        <v>21</v>
      </c>
      <c r="C37" s="287">
        <f t="shared" si="3"/>
        <v>4.8182870370370369E-2</v>
      </c>
      <c r="D37" s="288">
        <f t="shared" si="4"/>
        <v>66</v>
      </c>
      <c r="E37" s="289">
        <v>8</v>
      </c>
      <c r="F37" s="144"/>
      <c r="G37" s="283">
        <v>35</v>
      </c>
      <c r="H37" s="248" t="s">
        <v>21</v>
      </c>
      <c r="I37" s="210">
        <v>4.8182870370370369E-2</v>
      </c>
      <c r="J37" s="284">
        <v>66</v>
      </c>
      <c r="K37" s="285">
        <f t="shared" si="2"/>
        <v>7.7589163237311385E-3</v>
      </c>
      <c r="L37" s="131"/>
      <c r="M37" s="248"/>
      <c r="N37" s="248"/>
      <c r="O37" s="248"/>
    </row>
    <row r="38" spans="1:15" ht="12.75" customHeight="1" x14ac:dyDescent="0.2">
      <c r="A38" s="283">
        <v>7</v>
      </c>
      <c r="B38" s="221" t="s">
        <v>24</v>
      </c>
      <c r="C38" s="287">
        <f t="shared" si="3"/>
        <v>4.8310185185185185E-2</v>
      </c>
      <c r="D38" s="288">
        <f t="shared" si="4"/>
        <v>65</v>
      </c>
      <c r="E38" s="289">
        <v>8</v>
      </c>
      <c r="F38" s="144"/>
      <c r="G38" s="283">
        <v>36</v>
      </c>
      <c r="H38" s="2" t="s">
        <v>24</v>
      </c>
      <c r="I38" s="210">
        <v>4.8310185185185185E-2</v>
      </c>
      <c r="J38" s="284">
        <v>65</v>
      </c>
      <c r="K38" s="285">
        <f t="shared" si="2"/>
        <v>7.7794179042166159E-3</v>
      </c>
      <c r="L38" s="131"/>
      <c r="M38" s="31"/>
      <c r="N38" s="31"/>
      <c r="O38" s="31"/>
    </row>
    <row r="39" spans="1:15" ht="12.75" customHeight="1" x14ac:dyDescent="0.2">
      <c r="A39" s="291">
        <v>8</v>
      </c>
      <c r="B39" s="321" t="s">
        <v>33</v>
      </c>
      <c r="C39" s="292">
        <f t="shared" si="3"/>
        <v>5.0844907407407408E-2</v>
      </c>
      <c r="D39" s="293">
        <f t="shared" si="4"/>
        <v>64</v>
      </c>
      <c r="E39" s="294">
        <v>8</v>
      </c>
      <c r="F39" s="144"/>
      <c r="G39" s="283">
        <v>37</v>
      </c>
      <c r="H39" s="2" t="s">
        <v>33</v>
      </c>
      <c r="I39" s="210">
        <v>5.0844907407407408E-2</v>
      </c>
      <c r="J39" s="284">
        <v>64</v>
      </c>
      <c r="K39" s="285">
        <f t="shared" si="2"/>
        <v>8.1875857338820305E-3</v>
      </c>
      <c r="L39" s="131"/>
      <c r="M39" s="31"/>
      <c r="N39" s="31"/>
      <c r="O39" s="31"/>
    </row>
    <row r="40" spans="1:15" ht="12.75" customHeight="1" x14ac:dyDescent="0.2">
      <c r="A40" s="283">
        <v>1</v>
      </c>
      <c r="B40" s="221" t="s">
        <v>184</v>
      </c>
      <c r="C40" s="287">
        <f t="shared" si="3"/>
        <v>4.4513888888888888E-2</v>
      </c>
      <c r="D40" s="288">
        <f t="shared" si="4"/>
        <v>69</v>
      </c>
      <c r="E40" s="289">
        <v>9</v>
      </c>
      <c r="F40" s="144"/>
      <c r="G40" s="283">
        <v>38</v>
      </c>
      <c r="H40" s="2" t="s">
        <v>35</v>
      </c>
      <c r="I40" s="210">
        <v>5.122685185185185E-2</v>
      </c>
      <c r="J40" s="284">
        <v>63</v>
      </c>
      <c r="K40" s="285">
        <f t="shared" si="2"/>
        <v>8.2490904753384619E-3</v>
      </c>
      <c r="L40" s="131"/>
      <c r="M40" s="275"/>
      <c r="N40" s="106"/>
      <c r="O40" s="178"/>
    </row>
    <row r="41" spans="1:15" ht="12.75" customHeight="1" x14ac:dyDescent="0.2">
      <c r="A41" s="283">
        <v>2</v>
      </c>
      <c r="B41" s="221" t="s">
        <v>93</v>
      </c>
      <c r="C41" s="287">
        <f t="shared" si="3"/>
        <v>4.6539351851851853E-2</v>
      </c>
      <c r="D41" s="288">
        <f t="shared" si="4"/>
        <v>67</v>
      </c>
      <c r="E41" s="289">
        <v>9</v>
      </c>
      <c r="F41" s="144"/>
      <c r="G41" s="283">
        <v>39</v>
      </c>
      <c r="H41" s="2" t="s">
        <v>25</v>
      </c>
      <c r="I41" s="210">
        <v>5.9629629629629623E-2</v>
      </c>
      <c r="J41" s="284">
        <v>62</v>
      </c>
      <c r="K41" s="285">
        <f t="shared" si="2"/>
        <v>9.6021947873799716E-3</v>
      </c>
      <c r="L41" s="131"/>
      <c r="M41" s="275"/>
      <c r="N41" s="106"/>
      <c r="O41" s="178"/>
    </row>
    <row r="42" spans="1:15" ht="12.75" customHeight="1" x14ac:dyDescent="0.2">
      <c r="A42" s="283">
        <v>3</v>
      </c>
      <c r="B42" s="221" t="s">
        <v>35</v>
      </c>
      <c r="C42" s="287">
        <f t="shared" si="3"/>
        <v>5.122685185185185E-2</v>
      </c>
      <c r="D42" s="288">
        <f t="shared" si="4"/>
        <v>63</v>
      </c>
      <c r="E42" s="289">
        <v>9</v>
      </c>
      <c r="F42" s="317"/>
      <c r="G42" s="283">
        <v>40</v>
      </c>
      <c r="H42" s="2" t="s">
        <v>34</v>
      </c>
      <c r="I42" s="210">
        <v>5.9629629629629623E-2</v>
      </c>
      <c r="J42" s="284">
        <v>61</v>
      </c>
      <c r="K42" s="285">
        <f t="shared" ref="K42" si="5">I42/G$1</f>
        <v>9.6021947873799716E-3</v>
      </c>
      <c r="L42" s="131"/>
      <c r="M42" s="104"/>
      <c r="N42" s="106"/>
      <c r="O42" s="178"/>
    </row>
    <row r="43" spans="1:15" x14ac:dyDescent="0.2">
      <c r="A43" s="297">
        <v>4</v>
      </c>
      <c r="B43" s="321" t="s">
        <v>154</v>
      </c>
      <c r="C43" s="292">
        <f t="shared" si="3"/>
        <v>8.5011574074074073E-2</v>
      </c>
      <c r="D43" s="293">
        <f t="shared" si="4"/>
        <v>60</v>
      </c>
      <c r="E43" s="294">
        <v>9</v>
      </c>
      <c r="G43" s="291">
        <v>41</v>
      </c>
      <c r="H43" s="3" t="s">
        <v>154</v>
      </c>
      <c r="I43" s="217">
        <v>8.5011574074074073E-2</v>
      </c>
      <c r="J43" s="302">
        <v>60</v>
      </c>
      <c r="K43" s="303">
        <f t="shared" ref="K43" si="6">I43/G$1</f>
        <v>1.3689464424166518E-2</v>
      </c>
    </row>
    <row r="44" spans="1:15" ht="12.75" x14ac:dyDescent="0.2">
      <c r="G44" s="151"/>
      <c r="H44" s="172"/>
      <c r="I44" s="318"/>
      <c r="J44" s="319"/>
      <c r="K44" s="131"/>
    </row>
    <row r="45" spans="1:15" ht="12.75" x14ac:dyDescent="0.2">
      <c r="G45" s="151"/>
      <c r="H45" s="172"/>
      <c r="I45" s="318"/>
      <c r="J45" s="319"/>
      <c r="K45" s="131"/>
    </row>
    <row r="46" spans="1:15" x14ac:dyDescent="0.2">
      <c r="G46" s="151"/>
      <c r="H46" s="31"/>
      <c r="I46" s="320"/>
      <c r="J46" s="151"/>
    </row>
  </sheetData>
  <sortState xmlns:xlrd2="http://schemas.microsoft.com/office/spreadsheetml/2017/richdata2" ref="H3:I43">
    <sortCondition ref="I3:I43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81"/>
  <sheetViews>
    <sheetView showGridLines="0" topLeftCell="C1" zoomScaleNormal="100" workbookViewId="0">
      <selection activeCell="N3" sqref="N3:N44"/>
    </sheetView>
  </sheetViews>
  <sheetFormatPr defaultColWidth="13.5703125" defaultRowHeight="12" x14ac:dyDescent="0.2"/>
  <cols>
    <col min="1" max="1" width="4.42578125" style="122" customWidth="1"/>
    <col min="2" max="2" width="19.5703125" style="1" bestFit="1" customWidth="1"/>
    <col min="3" max="3" width="10.28515625" style="153" customWidth="1"/>
    <col min="4" max="4" width="6.140625" style="122" bestFit="1" customWidth="1"/>
    <col min="5" max="5" width="3.42578125" style="150" bestFit="1" customWidth="1"/>
    <col min="6" max="6" width="2.42578125" style="150" customWidth="1"/>
    <col min="7" max="7" width="5.42578125" style="122" bestFit="1" customWidth="1"/>
    <col min="8" max="8" width="19.5703125" style="1" customWidth="1"/>
    <col min="9" max="9" width="7.5703125" style="164" bestFit="1" customWidth="1"/>
    <col min="10" max="10" width="6.140625" style="122" bestFit="1" customWidth="1"/>
    <col min="11" max="11" width="8.140625" style="152" customWidth="1"/>
    <col min="12" max="12" width="3.28515625" style="152" customWidth="1"/>
    <col min="13" max="13" width="3.85546875" style="1" bestFit="1" customWidth="1"/>
    <col min="14" max="14" width="15.5703125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176</v>
      </c>
      <c r="B1" s="328"/>
      <c r="C1" s="328"/>
      <c r="D1" s="328"/>
      <c r="E1" s="328"/>
      <c r="F1" s="107"/>
      <c r="G1" s="108">
        <v>3.1</v>
      </c>
      <c r="H1" s="109" t="s">
        <v>156</v>
      </c>
      <c r="I1" s="160"/>
      <c r="J1" s="107"/>
      <c r="L1" s="108"/>
    </row>
    <row r="2" spans="1:15" s="122" customFormat="1" ht="24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91" t="s">
        <v>5</v>
      </c>
      <c r="N2" s="191" t="s">
        <v>155</v>
      </c>
      <c r="O2" s="192" t="s">
        <v>0</v>
      </c>
    </row>
    <row r="3" spans="1:15" ht="12.75" customHeight="1" x14ac:dyDescent="0.2">
      <c r="A3" s="123">
        <v>1</v>
      </c>
      <c r="B3" s="168"/>
      <c r="C3" s="124" t="e">
        <f>VLOOKUP($B3,$H$2:$J$95,2,FALSE)</f>
        <v>#N/A</v>
      </c>
      <c r="D3" s="125" t="e">
        <f>VLOOKUP($B3,$H$2:$J$95,3,FALSE)</f>
        <v>#N/A</v>
      </c>
      <c r="E3" s="126">
        <v>1</v>
      </c>
      <c r="F3" s="127"/>
      <c r="G3" s="128">
        <v>1</v>
      </c>
      <c r="H3" s="168"/>
      <c r="I3" s="183">
        <v>1.3842592592592594E-2</v>
      </c>
      <c r="J3" s="129">
        <v>100</v>
      </c>
      <c r="K3" s="130">
        <f>I3/G$1</f>
        <v>4.4653524492234168E-3</v>
      </c>
      <c r="L3" s="131"/>
      <c r="M3" s="193">
        <v>1</v>
      </c>
      <c r="N3" s="194"/>
      <c r="O3" s="195">
        <v>1.5150462962962963E-2</v>
      </c>
    </row>
    <row r="4" spans="1:15" ht="12.75" x14ac:dyDescent="0.2">
      <c r="A4" s="132">
        <v>2</v>
      </c>
      <c r="B4" s="170"/>
      <c r="C4" s="133" t="e">
        <f t="shared" ref="C4:C67" si="0">VLOOKUP($B4,$H$2:$J$95,2,FALSE)</f>
        <v>#N/A</v>
      </c>
      <c r="D4" s="134" t="e">
        <f t="shared" ref="D4:D67" si="1">VLOOKUP($B4,$H$2:$J$95,3,FALSE)</f>
        <v>#N/A</v>
      </c>
      <c r="E4" s="135">
        <v>1</v>
      </c>
      <c r="F4" s="136"/>
      <c r="G4" s="128">
        <v>2</v>
      </c>
      <c r="H4" s="170"/>
      <c r="I4" s="169">
        <v>1.40625E-2</v>
      </c>
      <c r="J4" s="129">
        <v>99</v>
      </c>
      <c r="K4" s="130">
        <f t="shared" ref="K4:K67" si="2">I4/G$1</f>
        <v>4.5362903225806455E-3</v>
      </c>
      <c r="L4" s="131"/>
      <c r="M4" s="196">
        <v>2</v>
      </c>
      <c r="N4" s="197"/>
      <c r="O4" s="198">
        <v>1.6377314814814813E-2</v>
      </c>
    </row>
    <row r="5" spans="1:15" ht="12.75" x14ac:dyDescent="0.2">
      <c r="A5" s="132">
        <v>3</v>
      </c>
      <c r="B5" s="170"/>
      <c r="C5" s="133" t="e">
        <f t="shared" si="0"/>
        <v>#N/A</v>
      </c>
      <c r="D5" s="134" t="e">
        <f t="shared" si="1"/>
        <v>#N/A</v>
      </c>
      <c r="E5" s="135">
        <v>1</v>
      </c>
      <c r="F5" s="136"/>
      <c r="G5" s="128">
        <v>3</v>
      </c>
      <c r="H5" s="170"/>
      <c r="I5" s="169">
        <v>1.4374999999999999E-2</v>
      </c>
      <c r="J5" s="129">
        <v>98</v>
      </c>
      <c r="K5" s="130">
        <f t="shared" si="2"/>
        <v>4.6370967741935481E-3</v>
      </c>
      <c r="L5" s="131"/>
      <c r="M5" s="196">
        <v>3</v>
      </c>
      <c r="N5" s="197"/>
      <c r="O5" s="198">
        <v>1.695601851851852E-2</v>
      </c>
    </row>
    <row r="6" spans="1:15" ht="12.75" x14ac:dyDescent="0.2">
      <c r="A6" s="132">
        <v>4</v>
      </c>
      <c r="B6" s="170"/>
      <c r="C6" s="133" t="e">
        <f t="shared" si="0"/>
        <v>#N/A</v>
      </c>
      <c r="D6" s="134" t="e">
        <f t="shared" si="1"/>
        <v>#N/A</v>
      </c>
      <c r="E6" s="135">
        <v>1</v>
      </c>
      <c r="F6" s="136"/>
      <c r="G6" s="128">
        <v>4</v>
      </c>
      <c r="H6" s="170"/>
      <c r="I6" s="169">
        <v>1.4525462962962964E-2</v>
      </c>
      <c r="J6" s="129">
        <v>97</v>
      </c>
      <c r="K6" s="130">
        <f t="shared" si="2"/>
        <v>4.6856332138590206E-3</v>
      </c>
      <c r="L6" s="131"/>
      <c r="M6" s="196">
        <v>4</v>
      </c>
      <c r="N6" s="197"/>
      <c r="O6" s="198">
        <v>1.7083333333333336E-2</v>
      </c>
    </row>
    <row r="7" spans="1:15" ht="12.75" x14ac:dyDescent="0.2">
      <c r="A7" s="132">
        <v>5</v>
      </c>
      <c r="B7" s="170"/>
      <c r="C7" s="133" t="e">
        <f t="shared" si="0"/>
        <v>#N/A</v>
      </c>
      <c r="D7" s="134" t="e">
        <f t="shared" si="1"/>
        <v>#N/A</v>
      </c>
      <c r="E7" s="135">
        <v>1</v>
      </c>
      <c r="F7" s="136"/>
      <c r="G7" s="128">
        <v>5</v>
      </c>
      <c r="H7" s="170"/>
      <c r="I7" s="169">
        <v>1.4606481481481482E-2</v>
      </c>
      <c r="J7" s="129">
        <v>96</v>
      </c>
      <c r="K7" s="130">
        <f t="shared" si="2"/>
        <v>4.7117682198327361E-3</v>
      </c>
      <c r="L7" s="131"/>
      <c r="M7" s="196">
        <v>5</v>
      </c>
      <c r="N7" s="197"/>
      <c r="O7" s="198">
        <v>1.7291666666666667E-2</v>
      </c>
    </row>
    <row r="8" spans="1:15" ht="12.75" x14ac:dyDescent="0.2">
      <c r="A8" s="132">
        <v>6</v>
      </c>
      <c r="B8" s="170"/>
      <c r="C8" s="133" t="e">
        <f t="shared" si="0"/>
        <v>#N/A</v>
      </c>
      <c r="D8" s="134" t="e">
        <f t="shared" si="1"/>
        <v>#N/A</v>
      </c>
      <c r="E8" s="135">
        <v>1</v>
      </c>
      <c r="F8" s="136"/>
      <c r="G8" s="128">
        <v>6</v>
      </c>
      <c r="H8" s="170"/>
      <c r="I8" s="169">
        <v>1.4652777777777778E-2</v>
      </c>
      <c r="J8" s="129">
        <v>95</v>
      </c>
      <c r="K8" s="130">
        <f t="shared" si="2"/>
        <v>4.7267025089605735E-3</v>
      </c>
      <c r="L8" s="131"/>
      <c r="M8" s="196">
        <v>6</v>
      </c>
      <c r="N8" s="197"/>
      <c r="O8" s="198">
        <v>1.7789351851851851E-2</v>
      </c>
    </row>
    <row r="9" spans="1:15" ht="12.75" x14ac:dyDescent="0.2">
      <c r="A9" s="132">
        <v>7</v>
      </c>
      <c r="B9" s="170"/>
      <c r="C9" s="133" t="e">
        <f t="shared" si="0"/>
        <v>#N/A</v>
      </c>
      <c r="D9" s="134" t="e">
        <f t="shared" si="1"/>
        <v>#N/A</v>
      </c>
      <c r="E9" s="135">
        <v>1</v>
      </c>
      <c r="F9" s="136"/>
      <c r="G9" s="128">
        <v>7</v>
      </c>
      <c r="H9" s="170"/>
      <c r="I9" s="169">
        <v>1.4791666666666668E-2</v>
      </c>
      <c r="J9" s="129">
        <v>94</v>
      </c>
      <c r="K9" s="130">
        <f t="shared" si="2"/>
        <v>4.7715053763440866E-3</v>
      </c>
      <c r="L9" s="131"/>
      <c r="M9" s="196">
        <v>7</v>
      </c>
      <c r="N9" s="197"/>
      <c r="O9" s="198">
        <v>1.7928240740740741E-2</v>
      </c>
    </row>
    <row r="10" spans="1:15" ht="12.75" x14ac:dyDescent="0.2">
      <c r="A10" s="128">
        <v>8</v>
      </c>
      <c r="B10" s="170"/>
      <c r="C10" s="133" t="e">
        <f t="shared" si="0"/>
        <v>#N/A</v>
      </c>
      <c r="D10" s="134" t="e">
        <f t="shared" si="1"/>
        <v>#N/A</v>
      </c>
      <c r="E10" s="135">
        <v>1</v>
      </c>
      <c r="F10" s="127"/>
      <c r="G10" s="128">
        <v>8</v>
      </c>
      <c r="H10" s="170"/>
      <c r="I10" s="169">
        <v>1.5092592592592593E-2</v>
      </c>
      <c r="J10" s="129">
        <v>93</v>
      </c>
      <c r="K10" s="130">
        <f t="shared" si="2"/>
        <v>4.8685782556750299E-3</v>
      </c>
      <c r="L10" s="131"/>
      <c r="M10" s="196">
        <v>8</v>
      </c>
      <c r="N10" s="197"/>
      <c r="O10" s="198">
        <v>1.8055555555555557E-2</v>
      </c>
    </row>
    <row r="11" spans="1:15" ht="12.75" customHeight="1" x14ac:dyDescent="0.2">
      <c r="A11" s="138">
        <v>9</v>
      </c>
      <c r="B11" s="173"/>
      <c r="C11" s="139" t="e">
        <f t="shared" si="0"/>
        <v>#N/A</v>
      </c>
      <c r="D11" s="140" t="e">
        <f t="shared" si="1"/>
        <v>#N/A</v>
      </c>
      <c r="E11" s="141">
        <v>1</v>
      </c>
      <c r="F11" s="136"/>
      <c r="G11" s="128">
        <v>9</v>
      </c>
      <c r="H11" s="170"/>
      <c r="I11" s="169">
        <v>1.5150462962962963E-2</v>
      </c>
      <c r="J11" s="129">
        <v>92</v>
      </c>
      <c r="K11" s="130">
        <f t="shared" si="2"/>
        <v>4.8872461170848267E-3</v>
      </c>
      <c r="L11" s="131"/>
      <c r="M11" s="196">
        <v>9</v>
      </c>
      <c r="N11" s="197"/>
      <c r="O11" s="198">
        <v>1.8414351851851852E-2</v>
      </c>
    </row>
    <row r="12" spans="1:15" ht="12.75" x14ac:dyDescent="0.2">
      <c r="A12" s="137">
        <v>1</v>
      </c>
      <c r="B12" s="168"/>
      <c r="C12" s="124" t="e">
        <f t="shared" si="0"/>
        <v>#N/A</v>
      </c>
      <c r="D12" s="125" t="e">
        <f t="shared" si="1"/>
        <v>#N/A</v>
      </c>
      <c r="E12" s="126">
        <v>2</v>
      </c>
      <c r="F12" s="136"/>
      <c r="G12" s="128">
        <v>10</v>
      </c>
      <c r="H12" s="170"/>
      <c r="I12" s="169">
        <v>1.5219907407407409E-2</v>
      </c>
      <c r="J12" s="129" t="s">
        <v>112</v>
      </c>
      <c r="K12" s="130">
        <f t="shared" si="2"/>
        <v>4.9096475507765837E-3</v>
      </c>
      <c r="L12" s="131"/>
      <c r="M12" s="196">
        <v>10</v>
      </c>
      <c r="N12" s="197"/>
      <c r="O12" s="198">
        <v>1.8657407407407407E-2</v>
      </c>
    </row>
    <row r="13" spans="1:15" ht="12.75" x14ac:dyDescent="0.2">
      <c r="A13" s="128">
        <v>2</v>
      </c>
      <c r="B13" s="170"/>
      <c r="C13" s="133" t="e">
        <f t="shared" si="0"/>
        <v>#N/A</v>
      </c>
      <c r="D13" s="134" t="e">
        <f t="shared" si="1"/>
        <v>#N/A</v>
      </c>
      <c r="E13" s="135">
        <v>2</v>
      </c>
      <c r="F13" s="136"/>
      <c r="G13" s="128">
        <v>11</v>
      </c>
      <c r="H13" s="170"/>
      <c r="I13" s="169">
        <v>1.5231481481481483E-2</v>
      </c>
      <c r="J13" s="129" t="s">
        <v>112</v>
      </c>
      <c r="K13" s="130">
        <f t="shared" si="2"/>
        <v>4.913381123058543E-3</v>
      </c>
      <c r="L13" s="131"/>
      <c r="M13" s="196">
        <v>11</v>
      </c>
      <c r="N13" s="197"/>
      <c r="O13" s="198">
        <v>1.8888888888888889E-2</v>
      </c>
    </row>
    <row r="14" spans="1:15" ht="12.75" x14ac:dyDescent="0.2">
      <c r="A14" s="128">
        <v>3</v>
      </c>
      <c r="B14" s="170"/>
      <c r="C14" s="133" t="e">
        <f t="shared" si="0"/>
        <v>#N/A</v>
      </c>
      <c r="D14" s="134" t="e">
        <f t="shared" si="1"/>
        <v>#N/A</v>
      </c>
      <c r="E14" s="135">
        <v>2</v>
      </c>
      <c r="F14" s="136"/>
      <c r="G14" s="128">
        <v>12</v>
      </c>
      <c r="H14" s="170"/>
      <c r="I14" s="169">
        <v>1.5671296296296298E-2</v>
      </c>
      <c r="J14" s="129">
        <v>91</v>
      </c>
      <c r="K14" s="130">
        <f t="shared" si="2"/>
        <v>5.0552568697729994E-3</v>
      </c>
      <c r="L14" s="131"/>
      <c r="M14" s="196">
        <v>12</v>
      </c>
      <c r="N14" s="197"/>
      <c r="O14" s="198">
        <v>1.9039351851851852E-2</v>
      </c>
    </row>
    <row r="15" spans="1:15" ht="12.75" x14ac:dyDescent="0.2">
      <c r="A15" s="128">
        <v>4</v>
      </c>
      <c r="B15" s="170"/>
      <c r="C15" s="133" t="e">
        <f t="shared" si="0"/>
        <v>#N/A</v>
      </c>
      <c r="D15" s="134" t="e">
        <f t="shared" si="1"/>
        <v>#N/A</v>
      </c>
      <c r="E15" s="135">
        <v>2</v>
      </c>
      <c r="F15" s="136"/>
      <c r="G15" s="128">
        <v>13</v>
      </c>
      <c r="H15" s="170"/>
      <c r="I15" s="169">
        <v>1.5706018518518518E-2</v>
      </c>
      <c r="J15" s="129" t="s">
        <v>112</v>
      </c>
      <c r="K15" s="130">
        <f t="shared" si="2"/>
        <v>5.0664575866188766E-3</v>
      </c>
      <c r="L15" s="131"/>
      <c r="M15" s="196">
        <v>13</v>
      </c>
      <c r="N15" s="197"/>
      <c r="O15" s="198">
        <v>1.9143518518518518E-2</v>
      </c>
    </row>
    <row r="16" spans="1:15" ht="12.75" x14ac:dyDescent="0.2">
      <c r="A16" s="138">
        <v>5</v>
      </c>
      <c r="B16" s="173"/>
      <c r="C16" s="139" t="e">
        <f t="shared" si="0"/>
        <v>#N/A</v>
      </c>
      <c r="D16" s="140" t="e">
        <f t="shared" si="1"/>
        <v>#N/A</v>
      </c>
      <c r="E16" s="141">
        <v>2</v>
      </c>
      <c r="F16" s="127"/>
      <c r="G16" s="128">
        <v>14</v>
      </c>
      <c r="H16" s="170"/>
      <c r="I16" s="169">
        <v>1.5763888888888886E-2</v>
      </c>
      <c r="J16" s="129">
        <v>90</v>
      </c>
      <c r="K16" s="130">
        <f t="shared" si="2"/>
        <v>5.0851254480286726E-3</v>
      </c>
      <c r="L16" s="131"/>
      <c r="M16" s="196">
        <v>14</v>
      </c>
      <c r="N16" s="197"/>
      <c r="O16" s="198">
        <v>1.9351851851851853E-2</v>
      </c>
    </row>
    <row r="17" spans="1:15" ht="12.75" x14ac:dyDescent="0.2">
      <c r="A17" s="137">
        <v>1</v>
      </c>
      <c r="B17" s="168"/>
      <c r="C17" s="124" t="e">
        <f t="shared" si="0"/>
        <v>#N/A</v>
      </c>
      <c r="D17" s="125" t="e">
        <f t="shared" si="1"/>
        <v>#N/A</v>
      </c>
      <c r="E17" s="126">
        <v>3</v>
      </c>
      <c r="F17" s="136"/>
      <c r="G17" s="128">
        <v>15</v>
      </c>
      <c r="H17" s="170"/>
      <c r="I17" s="169">
        <v>1.59375E-2</v>
      </c>
      <c r="J17" s="129">
        <v>89</v>
      </c>
      <c r="K17" s="130">
        <f t="shared" si="2"/>
        <v>5.1411290322580646E-3</v>
      </c>
      <c r="L17" s="131"/>
      <c r="M17" s="196">
        <v>15</v>
      </c>
      <c r="N17" s="197"/>
      <c r="O17" s="198">
        <v>1.9386574074074073E-2</v>
      </c>
    </row>
    <row r="18" spans="1:15" ht="12.75" x14ac:dyDescent="0.2">
      <c r="A18" s="128">
        <v>2</v>
      </c>
      <c r="B18" s="170"/>
      <c r="C18" s="133" t="e">
        <f t="shared" si="0"/>
        <v>#N/A</v>
      </c>
      <c r="D18" s="134" t="e">
        <f t="shared" si="1"/>
        <v>#N/A</v>
      </c>
      <c r="E18" s="135">
        <v>3</v>
      </c>
      <c r="F18" s="136"/>
      <c r="G18" s="128">
        <v>16</v>
      </c>
      <c r="H18" s="170"/>
      <c r="I18" s="169">
        <v>1.6377314814814813E-2</v>
      </c>
      <c r="J18" s="129">
        <v>88</v>
      </c>
      <c r="K18" s="130">
        <f t="shared" si="2"/>
        <v>5.2830047789725202E-3</v>
      </c>
      <c r="L18" s="131"/>
      <c r="M18" s="196">
        <v>16</v>
      </c>
      <c r="N18" s="197"/>
      <c r="O18" s="198">
        <v>1.9502314814814816E-2</v>
      </c>
    </row>
    <row r="19" spans="1:15" ht="12.75" x14ac:dyDescent="0.2">
      <c r="A19" s="128">
        <v>3</v>
      </c>
      <c r="B19" s="170"/>
      <c r="C19" s="133" t="e">
        <f t="shared" si="0"/>
        <v>#N/A</v>
      </c>
      <c r="D19" s="134" t="e">
        <f t="shared" si="1"/>
        <v>#N/A</v>
      </c>
      <c r="E19" s="135">
        <v>3</v>
      </c>
      <c r="F19" s="136"/>
      <c r="G19" s="128">
        <v>17</v>
      </c>
      <c r="H19" s="170"/>
      <c r="I19" s="169">
        <v>1.638888888888889E-2</v>
      </c>
      <c r="J19" s="129">
        <v>87</v>
      </c>
      <c r="K19" s="130">
        <f t="shared" si="2"/>
        <v>5.2867383512544804E-3</v>
      </c>
      <c r="L19" s="131"/>
      <c r="M19" s="196">
        <v>17</v>
      </c>
      <c r="N19" s="197"/>
      <c r="O19" s="198">
        <v>1.9571759259259257E-2</v>
      </c>
    </row>
    <row r="20" spans="1:15" ht="12.75" x14ac:dyDescent="0.2">
      <c r="A20" s="128">
        <v>4</v>
      </c>
      <c r="B20" s="170"/>
      <c r="C20" s="133" t="e">
        <f t="shared" si="0"/>
        <v>#N/A</v>
      </c>
      <c r="D20" s="134" t="e">
        <f t="shared" si="1"/>
        <v>#N/A</v>
      </c>
      <c r="E20" s="135">
        <v>3</v>
      </c>
      <c r="F20" s="143"/>
      <c r="G20" s="128">
        <v>18</v>
      </c>
      <c r="H20" s="170"/>
      <c r="I20" s="169">
        <v>1.6412037037037037E-2</v>
      </c>
      <c r="J20" s="129" t="s">
        <v>112</v>
      </c>
      <c r="K20" s="130">
        <f t="shared" si="2"/>
        <v>5.2942054958183991E-3</v>
      </c>
      <c r="L20" s="131"/>
      <c r="M20" s="196">
        <v>18</v>
      </c>
      <c r="N20" s="197"/>
      <c r="O20" s="198">
        <v>1.9641203703703706E-2</v>
      </c>
    </row>
    <row r="21" spans="1:15" ht="12.75" x14ac:dyDescent="0.2">
      <c r="A21" s="128">
        <v>5</v>
      </c>
      <c r="B21" s="170"/>
      <c r="C21" s="133" t="e">
        <f t="shared" si="0"/>
        <v>#N/A</v>
      </c>
      <c r="D21" s="134" t="e">
        <f t="shared" si="1"/>
        <v>#N/A</v>
      </c>
      <c r="E21" s="142">
        <v>3</v>
      </c>
      <c r="F21" s="144"/>
      <c r="G21" s="128">
        <v>19</v>
      </c>
      <c r="H21" s="170"/>
      <c r="I21" s="169">
        <v>1.6423611111111111E-2</v>
      </c>
      <c r="J21" s="129">
        <v>86</v>
      </c>
      <c r="K21" s="130">
        <f t="shared" si="2"/>
        <v>5.2979390681003585E-3</v>
      </c>
      <c r="L21" s="131"/>
      <c r="M21" s="196">
        <v>19</v>
      </c>
      <c r="N21" s="197"/>
      <c r="O21" s="198">
        <v>1.9907407407407408E-2</v>
      </c>
    </row>
    <row r="22" spans="1:15" ht="12.75" customHeight="1" x14ac:dyDescent="0.2">
      <c r="A22" s="128">
        <v>6</v>
      </c>
      <c r="B22" s="170"/>
      <c r="C22" s="133" t="e">
        <f t="shared" si="0"/>
        <v>#N/A</v>
      </c>
      <c r="D22" s="134" t="e">
        <f t="shared" si="1"/>
        <v>#N/A</v>
      </c>
      <c r="E22" s="142">
        <v>3</v>
      </c>
      <c r="F22" s="144"/>
      <c r="G22" s="128">
        <v>20</v>
      </c>
      <c r="H22" s="170"/>
      <c r="I22" s="169">
        <v>1.6620370370370372E-2</v>
      </c>
      <c r="J22" s="129" t="s">
        <v>112</v>
      </c>
      <c r="K22" s="130">
        <f t="shared" si="2"/>
        <v>5.3614097968936684E-3</v>
      </c>
      <c r="L22" s="131"/>
      <c r="M22" s="196">
        <v>20</v>
      </c>
      <c r="N22" s="197"/>
      <c r="O22" s="198">
        <v>2.0034722222222221E-2</v>
      </c>
    </row>
    <row r="23" spans="1:15" ht="12.75" x14ac:dyDescent="0.2">
      <c r="A23" s="128">
        <v>7</v>
      </c>
      <c r="B23" s="170"/>
      <c r="C23" s="133" t="e">
        <f t="shared" si="0"/>
        <v>#N/A</v>
      </c>
      <c r="D23" s="134" t="e">
        <f t="shared" si="1"/>
        <v>#N/A</v>
      </c>
      <c r="E23" s="142">
        <v>3</v>
      </c>
      <c r="F23" s="144"/>
      <c r="G23" s="128">
        <v>21</v>
      </c>
      <c r="H23" s="170"/>
      <c r="I23" s="169">
        <v>1.6840277777777777E-2</v>
      </c>
      <c r="J23" s="129">
        <v>85</v>
      </c>
      <c r="K23" s="130">
        <f t="shared" si="2"/>
        <v>5.4323476702508953E-3</v>
      </c>
      <c r="L23" s="131"/>
      <c r="M23" s="196">
        <v>21</v>
      </c>
      <c r="N23" s="197"/>
      <c r="O23" s="198">
        <v>2.0104166666666666E-2</v>
      </c>
    </row>
    <row r="24" spans="1:15" ht="12.75" x14ac:dyDescent="0.2">
      <c r="A24" s="128">
        <v>8</v>
      </c>
      <c r="B24" s="170"/>
      <c r="C24" s="133" t="e">
        <f t="shared" si="0"/>
        <v>#N/A</v>
      </c>
      <c r="D24" s="134" t="e">
        <f t="shared" si="1"/>
        <v>#N/A</v>
      </c>
      <c r="E24" s="142">
        <v>3</v>
      </c>
      <c r="F24" s="144"/>
      <c r="G24" s="128">
        <v>22</v>
      </c>
      <c r="H24" s="170"/>
      <c r="I24" s="169">
        <v>1.6886574074074075E-2</v>
      </c>
      <c r="J24" s="129">
        <v>84</v>
      </c>
      <c r="K24" s="130">
        <f t="shared" si="2"/>
        <v>5.4472819593787336E-3</v>
      </c>
      <c r="L24" s="131"/>
      <c r="M24" s="196">
        <v>22</v>
      </c>
      <c r="N24" s="197"/>
      <c r="O24" s="198">
        <v>2.028935185185185E-2</v>
      </c>
    </row>
    <row r="25" spans="1:15" ht="12.75" x14ac:dyDescent="0.2">
      <c r="A25" s="128">
        <v>9</v>
      </c>
      <c r="B25" s="170"/>
      <c r="C25" s="133" t="e">
        <f t="shared" si="0"/>
        <v>#N/A</v>
      </c>
      <c r="D25" s="134" t="e">
        <f t="shared" si="1"/>
        <v>#N/A</v>
      </c>
      <c r="E25" s="142">
        <v>3</v>
      </c>
      <c r="F25" s="144"/>
      <c r="G25" s="128">
        <v>23</v>
      </c>
      <c r="H25" s="170"/>
      <c r="I25" s="169">
        <v>1.695601851851852E-2</v>
      </c>
      <c r="J25" s="129">
        <v>83</v>
      </c>
      <c r="K25" s="130">
        <f t="shared" si="2"/>
        <v>5.4696833930704897E-3</v>
      </c>
      <c r="L25" s="131"/>
      <c r="M25" s="196">
        <v>23</v>
      </c>
      <c r="N25" s="197"/>
      <c r="O25" s="198">
        <v>2.0428240740740743E-2</v>
      </c>
    </row>
    <row r="26" spans="1:15" ht="12.75" x14ac:dyDescent="0.2">
      <c r="A26" s="128">
        <v>10</v>
      </c>
      <c r="B26" s="170"/>
      <c r="C26" s="133" t="e">
        <f t="shared" si="0"/>
        <v>#N/A</v>
      </c>
      <c r="D26" s="134" t="e">
        <f t="shared" si="1"/>
        <v>#N/A</v>
      </c>
      <c r="E26" s="142">
        <v>3</v>
      </c>
      <c r="F26" s="144"/>
      <c r="G26" s="128">
        <v>24</v>
      </c>
      <c r="H26" s="170"/>
      <c r="I26" s="169">
        <v>1.7083333333333336E-2</v>
      </c>
      <c r="J26" s="129">
        <v>82</v>
      </c>
      <c r="K26" s="130">
        <f t="shared" si="2"/>
        <v>5.5107526881720435E-3</v>
      </c>
      <c r="L26" s="131"/>
      <c r="M26" s="196">
        <v>24</v>
      </c>
      <c r="N26" s="197"/>
      <c r="O26" s="198">
        <v>2.0601851851851854E-2</v>
      </c>
    </row>
    <row r="27" spans="1:15" ht="12.75" x14ac:dyDescent="0.2">
      <c r="A27" s="138">
        <v>11</v>
      </c>
      <c r="B27" s="173"/>
      <c r="C27" s="139" t="e">
        <f t="shared" si="0"/>
        <v>#N/A</v>
      </c>
      <c r="D27" s="140" t="e">
        <f t="shared" si="1"/>
        <v>#N/A</v>
      </c>
      <c r="E27" s="147">
        <v>3</v>
      </c>
      <c r="F27" s="144"/>
      <c r="G27" s="128">
        <v>25</v>
      </c>
      <c r="H27" s="170"/>
      <c r="I27" s="169">
        <v>1.7291666666666667E-2</v>
      </c>
      <c r="J27" s="129">
        <v>81</v>
      </c>
      <c r="K27" s="130">
        <f t="shared" si="2"/>
        <v>5.5779569892473119E-3</v>
      </c>
      <c r="L27" s="131"/>
      <c r="M27" s="196">
        <v>25</v>
      </c>
      <c r="N27" s="197"/>
      <c r="O27" s="198">
        <v>2.0787037037037038E-2</v>
      </c>
    </row>
    <row r="28" spans="1:15" ht="12.75" x14ac:dyDescent="0.2">
      <c r="A28" s="137">
        <v>1</v>
      </c>
      <c r="B28" s="168"/>
      <c r="C28" s="124" t="e">
        <f t="shared" si="0"/>
        <v>#N/A</v>
      </c>
      <c r="D28" s="125" t="e">
        <f t="shared" si="1"/>
        <v>#N/A</v>
      </c>
      <c r="E28" s="145">
        <v>4</v>
      </c>
      <c r="F28" s="144"/>
      <c r="G28" s="128">
        <v>26</v>
      </c>
      <c r="H28" s="170"/>
      <c r="I28" s="169">
        <v>1.7395833333333336E-2</v>
      </c>
      <c r="J28" s="129">
        <v>80</v>
      </c>
      <c r="K28" s="130">
        <f t="shared" si="2"/>
        <v>5.611559139784947E-3</v>
      </c>
      <c r="L28" s="131"/>
      <c r="M28" s="196">
        <v>26</v>
      </c>
      <c r="N28" s="197"/>
      <c r="O28" s="198">
        <v>2.1319444444444443E-2</v>
      </c>
    </row>
    <row r="29" spans="1:15" ht="12.75" x14ac:dyDescent="0.2">
      <c r="A29" s="132">
        <v>2</v>
      </c>
      <c r="B29" s="170"/>
      <c r="C29" s="133" t="e">
        <f t="shared" si="0"/>
        <v>#N/A</v>
      </c>
      <c r="D29" s="134" t="e">
        <f t="shared" si="1"/>
        <v>#N/A</v>
      </c>
      <c r="E29" s="142">
        <v>4</v>
      </c>
      <c r="F29" s="144"/>
      <c r="G29" s="128">
        <v>27</v>
      </c>
      <c r="H29" s="170"/>
      <c r="I29" s="169">
        <v>1.7569444444444447E-2</v>
      </c>
      <c r="J29" s="129">
        <v>79</v>
      </c>
      <c r="K29" s="130">
        <f t="shared" si="2"/>
        <v>5.6675627240143373E-3</v>
      </c>
      <c r="L29" s="131"/>
      <c r="M29" s="196">
        <v>27</v>
      </c>
      <c r="N29" s="197"/>
      <c r="O29" s="198">
        <v>2.164351851851852E-2</v>
      </c>
    </row>
    <row r="30" spans="1:15" ht="12.75" x14ac:dyDescent="0.2">
      <c r="A30" s="128">
        <v>3</v>
      </c>
      <c r="B30" s="170"/>
      <c r="C30" s="133" t="e">
        <f t="shared" si="0"/>
        <v>#N/A</v>
      </c>
      <c r="D30" s="134" t="e">
        <f t="shared" si="1"/>
        <v>#N/A</v>
      </c>
      <c r="E30" s="142">
        <v>4</v>
      </c>
      <c r="F30" s="144"/>
      <c r="G30" s="128">
        <v>28</v>
      </c>
      <c r="H30" s="170"/>
      <c r="I30" s="169">
        <v>1.7731481481481483E-2</v>
      </c>
      <c r="J30" s="129">
        <v>78</v>
      </c>
      <c r="K30" s="130">
        <f t="shared" si="2"/>
        <v>5.7198327359617683E-3</v>
      </c>
      <c r="L30" s="131"/>
      <c r="M30" s="196">
        <v>28</v>
      </c>
      <c r="N30" s="197"/>
      <c r="O30" s="198">
        <v>2.1909722222222223E-2</v>
      </c>
    </row>
    <row r="31" spans="1:15" ht="12.75" x14ac:dyDescent="0.2">
      <c r="A31" s="128">
        <v>4</v>
      </c>
      <c r="B31" s="170"/>
      <c r="C31" s="133" t="e">
        <f t="shared" si="0"/>
        <v>#N/A</v>
      </c>
      <c r="D31" s="134" t="e">
        <f t="shared" si="1"/>
        <v>#N/A</v>
      </c>
      <c r="E31" s="142">
        <v>4</v>
      </c>
      <c r="F31" s="143"/>
      <c r="G31" s="128">
        <v>29</v>
      </c>
      <c r="H31" s="170"/>
      <c r="I31" s="169">
        <v>1.7789351851851851E-2</v>
      </c>
      <c r="J31" s="129">
        <v>77</v>
      </c>
      <c r="K31" s="130">
        <f t="shared" si="2"/>
        <v>5.7385005973715651E-3</v>
      </c>
      <c r="L31" s="131"/>
      <c r="M31" s="196">
        <v>29</v>
      </c>
      <c r="N31" s="197"/>
      <c r="O31" s="198">
        <v>2.1979166666666664E-2</v>
      </c>
    </row>
    <row r="32" spans="1:15" ht="12.75" x14ac:dyDescent="0.2">
      <c r="A32" s="132">
        <v>5</v>
      </c>
      <c r="B32" s="170"/>
      <c r="C32" s="133" t="e">
        <f t="shared" si="0"/>
        <v>#N/A</v>
      </c>
      <c r="D32" s="134" t="e">
        <f t="shared" si="1"/>
        <v>#N/A</v>
      </c>
      <c r="E32" s="142">
        <v>4</v>
      </c>
      <c r="F32" s="144"/>
      <c r="G32" s="128">
        <v>30</v>
      </c>
      <c r="H32" s="170"/>
      <c r="I32" s="169">
        <v>1.7928240740740741E-2</v>
      </c>
      <c r="J32" s="129">
        <v>76</v>
      </c>
      <c r="K32" s="130">
        <f t="shared" si="2"/>
        <v>5.7833034647550774E-3</v>
      </c>
      <c r="L32" s="131"/>
      <c r="M32" s="196">
        <v>30</v>
      </c>
      <c r="N32" s="197"/>
      <c r="O32" s="198">
        <v>2.238425925925926E-2</v>
      </c>
    </row>
    <row r="33" spans="1:15" ht="12.75" customHeight="1" x14ac:dyDescent="0.2">
      <c r="A33" s="132">
        <v>6</v>
      </c>
      <c r="B33" s="170"/>
      <c r="C33" s="133" t="e">
        <f t="shared" si="0"/>
        <v>#N/A</v>
      </c>
      <c r="D33" s="134" t="e">
        <f t="shared" si="1"/>
        <v>#N/A</v>
      </c>
      <c r="E33" s="142">
        <v>4</v>
      </c>
      <c r="F33" s="144"/>
      <c r="G33" s="128">
        <v>31</v>
      </c>
      <c r="H33" s="170"/>
      <c r="I33" s="169">
        <v>1.8055555555555557E-2</v>
      </c>
      <c r="J33" s="129">
        <v>75</v>
      </c>
      <c r="K33" s="130">
        <f t="shared" si="2"/>
        <v>5.8243727598566311E-3</v>
      </c>
      <c r="L33" s="131"/>
      <c r="M33" s="196">
        <v>31</v>
      </c>
      <c r="N33" s="197"/>
      <c r="O33" s="198">
        <v>2.2395833333333334E-2</v>
      </c>
    </row>
    <row r="34" spans="1:15" ht="12.75" customHeight="1" x14ac:dyDescent="0.2">
      <c r="A34" s="128">
        <v>7</v>
      </c>
      <c r="B34" s="170"/>
      <c r="C34" s="133" t="e">
        <f t="shared" si="0"/>
        <v>#N/A</v>
      </c>
      <c r="D34" s="134" t="e">
        <f t="shared" si="1"/>
        <v>#N/A</v>
      </c>
      <c r="E34" s="142">
        <v>4</v>
      </c>
      <c r="F34" s="144"/>
      <c r="G34" s="128">
        <v>32</v>
      </c>
      <c r="H34" s="170"/>
      <c r="I34" s="169">
        <v>1.8217592592592594E-2</v>
      </c>
      <c r="J34" s="129">
        <v>74</v>
      </c>
      <c r="K34" s="130">
        <f t="shared" si="2"/>
        <v>5.8766427718040621E-3</v>
      </c>
      <c r="L34" s="131"/>
      <c r="M34" s="196">
        <v>32</v>
      </c>
      <c r="N34" s="197"/>
      <c r="O34" s="198">
        <v>2.2604166666666665E-2</v>
      </c>
    </row>
    <row r="35" spans="1:15" ht="12.75" customHeight="1" x14ac:dyDescent="0.2">
      <c r="A35" s="138">
        <v>8</v>
      </c>
      <c r="B35" s="173"/>
      <c r="C35" s="139" t="e">
        <f t="shared" si="0"/>
        <v>#N/A</v>
      </c>
      <c r="D35" s="140" t="e">
        <f t="shared" si="1"/>
        <v>#N/A</v>
      </c>
      <c r="E35" s="147">
        <v>4</v>
      </c>
      <c r="F35" s="144"/>
      <c r="G35" s="128">
        <v>33</v>
      </c>
      <c r="H35" s="170"/>
      <c r="I35" s="169">
        <v>1.8240740740740741E-2</v>
      </c>
      <c r="J35" s="129">
        <v>73</v>
      </c>
      <c r="K35" s="130">
        <f t="shared" si="2"/>
        <v>5.8841099163679808E-3</v>
      </c>
      <c r="L35" s="131"/>
      <c r="M35" s="196">
        <v>33</v>
      </c>
      <c r="N35" s="197"/>
      <c r="O35" s="198">
        <v>2.2916666666666669E-2</v>
      </c>
    </row>
    <row r="36" spans="1:15" ht="12.75" customHeight="1" x14ac:dyDescent="0.2">
      <c r="A36" s="137">
        <v>1</v>
      </c>
      <c r="B36" s="168"/>
      <c r="C36" s="124" t="e">
        <f t="shared" si="0"/>
        <v>#N/A</v>
      </c>
      <c r="D36" s="125" t="e">
        <f t="shared" si="1"/>
        <v>#N/A</v>
      </c>
      <c r="E36" s="145">
        <v>5</v>
      </c>
      <c r="F36" s="144"/>
      <c r="G36" s="128">
        <v>34</v>
      </c>
      <c r="H36" s="170"/>
      <c r="I36" s="169">
        <v>1.8414351851851852E-2</v>
      </c>
      <c r="J36" s="129">
        <v>72</v>
      </c>
      <c r="K36" s="130">
        <f t="shared" si="2"/>
        <v>5.9401135005973712E-3</v>
      </c>
      <c r="L36" s="131"/>
      <c r="M36" s="196">
        <v>34</v>
      </c>
      <c r="N36" s="197"/>
      <c r="O36" s="198">
        <v>2.3055555555555555E-2</v>
      </c>
    </row>
    <row r="37" spans="1:15" ht="12.75" customHeight="1" x14ac:dyDescent="0.2">
      <c r="A37" s="128">
        <v>2</v>
      </c>
      <c r="B37" s="170"/>
      <c r="C37" s="133" t="e">
        <f t="shared" si="0"/>
        <v>#N/A</v>
      </c>
      <c r="D37" s="134" t="e">
        <f t="shared" si="1"/>
        <v>#N/A</v>
      </c>
      <c r="E37" s="142">
        <v>5</v>
      </c>
      <c r="F37" s="144"/>
      <c r="G37" s="128">
        <v>35</v>
      </c>
      <c r="H37" s="170"/>
      <c r="I37" s="169">
        <v>1.8437499999999999E-2</v>
      </c>
      <c r="J37" s="129">
        <v>71</v>
      </c>
      <c r="K37" s="130">
        <f t="shared" si="2"/>
        <v>5.9475806451612899E-3</v>
      </c>
      <c r="L37" s="131"/>
      <c r="M37" s="196">
        <v>35</v>
      </c>
      <c r="N37" s="197"/>
      <c r="O37" s="198">
        <v>2.3194444444444445E-2</v>
      </c>
    </row>
    <row r="38" spans="1:15" ht="12.75" customHeight="1" x14ac:dyDescent="0.2">
      <c r="A38" s="128">
        <v>3</v>
      </c>
      <c r="B38" s="170"/>
      <c r="C38" s="133" t="e">
        <f t="shared" si="0"/>
        <v>#N/A</v>
      </c>
      <c r="D38" s="134" t="e">
        <f t="shared" si="1"/>
        <v>#N/A</v>
      </c>
      <c r="E38" s="142">
        <v>5</v>
      </c>
      <c r="F38" s="144"/>
      <c r="G38" s="128">
        <v>36</v>
      </c>
      <c r="H38" s="170"/>
      <c r="I38" s="169">
        <v>1.8483796296296297E-2</v>
      </c>
      <c r="J38" s="129">
        <v>70</v>
      </c>
      <c r="K38" s="130">
        <f t="shared" si="2"/>
        <v>5.9625149342891282E-3</v>
      </c>
      <c r="L38" s="131"/>
      <c r="M38" s="196">
        <v>36</v>
      </c>
      <c r="N38" s="197"/>
      <c r="O38" s="198">
        <v>2.3333333333333334E-2</v>
      </c>
    </row>
    <row r="39" spans="1:15" ht="12.75" customHeight="1" x14ac:dyDescent="0.2">
      <c r="A39" s="128">
        <v>4</v>
      </c>
      <c r="B39" s="170"/>
      <c r="C39" s="133" t="e">
        <f t="shared" si="0"/>
        <v>#N/A</v>
      </c>
      <c r="D39" s="134" t="e">
        <f t="shared" si="1"/>
        <v>#N/A</v>
      </c>
      <c r="E39" s="142">
        <v>5</v>
      </c>
      <c r="F39" s="144"/>
      <c r="G39" s="128">
        <v>37</v>
      </c>
      <c r="H39" s="170"/>
      <c r="I39" s="169">
        <v>1.8657407407407407E-2</v>
      </c>
      <c r="J39" s="129">
        <v>69</v>
      </c>
      <c r="K39" s="130">
        <f t="shared" si="2"/>
        <v>6.0185185185185185E-3</v>
      </c>
      <c r="L39" s="131"/>
      <c r="M39" s="196">
        <v>37</v>
      </c>
      <c r="N39" s="197"/>
      <c r="O39" s="198">
        <v>2.3483796296296298E-2</v>
      </c>
    </row>
    <row r="40" spans="1:15" ht="12.75" customHeight="1" x14ac:dyDescent="0.2">
      <c r="A40" s="128">
        <v>5</v>
      </c>
      <c r="B40" s="170"/>
      <c r="C40" s="133" t="e">
        <f t="shared" si="0"/>
        <v>#N/A</v>
      </c>
      <c r="D40" s="134" t="e">
        <f t="shared" si="1"/>
        <v>#N/A</v>
      </c>
      <c r="E40" s="142">
        <v>5</v>
      </c>
      <c r="F40" s="144"/>
      <c r="G40" s="128">
        <v>38</v>
      </c>
      <c r="H40" s="170"/>
      <c r="I40" s="169">
        <v>1.8854166666666665E-2</v>
      </c>
      <c r="J40" s="129">
        <v>68</v>
      </c>
      <c r="K40" s="130">
        <f t="shared" si="2"/>
        <v>6.0819892473118276E-3</v>
      </c>
      <c r="L40" s="131"/>
      <c r="M40" s="196">
        <v>38</v>
      </c>
      <c r="N40" s="197"/>
      <c r="O40" s="198">
        <v>2.4050925925925924E-2</v>
      </c>
    </row>
    <row r="41" spans="1:15" ht="12.75" customHeight="1" x14ac:dyDescent="0.2">
      <c r="A41" s="128">
        <v>6</v>
      </c>
      <c r="B41" s="170"/>
      <c r="C41" s="133" t="e">
        <f t="shared" si="0"/>
        <v>#N/A</v>
      </c>
      <c r="D41" s="134" t="e">
        <f t="shared" si="1"/>
        <v>#N/A</v>
      </c>
      <c r="E41" s="142">
        <v>5</v>
      </c>
      <c r="F41" s="144"/>
      <c r="G41" s="128">
        <v>39</v>
      </c>
      <c r="H41" s="170"/>
      <c r="I41" s="169">
        <v>1.8865740740740742E-2</v>
      </c>
      <c r="J41" s="129">
        <v>67</v>
      </c>
      <c r="K41" s="130">
        <f t="shared" si="2"/>
        <v>6.0857228195937878E-3</v>
      </c>
      <c r="L41" s="131"/>
      <c r="M41" s="196">
        <v>39</v>
      </c>
      <c r="N41" s="197"/>
      <c r="O41" s="198">
        <v>2.5185185185185185E-2</v>
      </c>
    </row>
    <row r="42" spans="1:15" ht="12.75" customHeight="1" x14ac:dyDescent="0.2">
      <c r="A42" s="138">
        <v>7</v>
      </c>
      <c r="B42" s="173"/>
      <c r="C42" s="139" t="e">
        <f t="shared" si="0"/>
        <v>#N/A</v>
      </c>
      <c r="D42" s="140" t="e">
        <f t="shared" si="1"/>
        <v>#N/A</v>
      </c>
      <c r="E42" s="147">
        <v>5</v>
      </c>
      <c r="F42" s="143"/>
      <c r="G42" s="128">
        <v>40</v>
      </c>
      <c r="H42" s="170"/>
      <c r="I42" s="169">
        <v>1.8888888888888889E-2</v>
      </c>
      <c r="J42" s="129">
        <v>66</v>
      </c>
      <c r="K42" s="130">
        <f t="shared" si="2"/>
        <v>6.0931899641577057E-3</v>
      </c>
      <c r="L42" s="131"/>
      <c r="M42" s="196">
        <v>40</v>
      </c>
      <c r="N42" s="197"/>
      <c r="O42" s="198">
        <v>2.5474537037037035E-2</v>
      </c>
    </row>
    <row r="43" spans="1:15" ht="12.75" customHeight="1" x14ac:dyDescent="0.2">
      <c r="A43" s="137">
        <v>1</v>
      </c>
      <c r="B43" s="168"/>
      <c r="C43" s="124" t="e">
        <f t="shared" si="0"/>
        <v>#N/A</v>
      </c>
      <c r="D43" s="125" t="e">
        <f t="shared" si="1"/>
        <v>#N/A</v>
      </c>
      <c r="E43" s="145">
        <v>6</v>
      </c>
      <c r="F43" s="144"/>
      <c r="G43" s="128">
        <v>41</v>
      </c>
      <c r="H43" s="170"/>
      <c r="I43" s="169">
        <v>1.8958333333333334E-2</v>
      </c>
      <c r="J43" s="129">
        <v>65</v>
      </c>
      <c r="K43" s="130">
        <f t="shared" si="2"/>
        <v>6.1155913978494627E-3</v>
      </c>
      <c r="L43" s="131"/>
      <c r="M43" s="196">
        <v>41</v>
      </c>
      <c r="N43" s="196"/>
      <c r="O43" s="198">
        <v>2.5995370370370367E-2</v>
      </c>
    </row>
    <row r="44" spans="1:15" ht="12.75" customHeight="1" x14ac:dyDescent="0.2">
      <c r="A44" s="128">
        <v>2</v>
      </c>
      <c r="B44" s="170"/>
      <c r="C44" s="133" t="e">
        <f t="shared" si="0"/>
        <v>#N/A</v>
      </c>
      <c r="D44" s="134" t="e">
        <f t="shared" si="1"/>
        <v>#N/A</v>
      </c>
      <c r="E44" s="142">
        <v>6</v>
      </c>
      <c r="F44" s="144"/>
      <c r="G44" s="128">
        <v>42</v>
      </c>
      <c r="H44" s="170"/>
      <c r="I44" s="169">
        <v>1.9039351851851852E-2</v>
      </c>
      <c r="J44" s="129">
        <v>64</v>
      </c>
      <c r="K44" s="130">
        <f t="shared" si="2"/>
        <v>6.1417264038231782E-3</v>
      </c>
      <c r="L44" s="131"/>
      <c r="M44" s="199">
        <v>42</v>
      </c>
      <c r="N44" s="199"/>
      <c r="O44" s="200">
        <v>2.6157407407407407E-2</v>
      </c>
    </row>
    <row r="45" spans="1:15" ht="12.75" customHeight="1" x14ac:dyDescent="0.2">
      <c r="A45" s="128">
        <v>3</v>
      </c>
      <c r="B45" s="170"/>
      <c r="C45" s="133" t="e">
        <f t="shared" si="0"/>
        <v>#N/A</v>
      </c>
      <c r="D45" s="134" t="e">
        <f t="shared" si="1"/>
        <v>#N/A</v>
      </c>
      <c r="E45" s="142">
        <v>6</v>
      </c>
      <c r="F45" s="144"/>
      <c r="G45" s="128">
        <v>43</v>
      </c>
      <c r="H45" s="170"/>
      <c r="I45" s="169">
        <v>1.9143518518518518E-2</v>
      </c>
      <c r="J45" s="129">
        <v>63</v>
      </c>
      <c r="K45" s="130">
        <f t="shared" si="2"/>
        <v>6.1753285543608124E-3</v>
      </c>
      <c r="L45" s="131"/>
      <c r="M45" s="31"/>
    </row>
    <row r="46" spans="1:15" ht="12.75" customHeight="1" x14ac:dyDescent="0.2">
      <c r="A46" s="128">
        <v>4</v>
      </c>
      <c r="B46" s="170"/>
      <c r="C46" s="133" t="e">
        <f t="shared" si="0"/>
        <v>#N/A</v>
      </c>
      <c r="D46" s="134" t="e">
        <f t="shared" si="1"/>
        <v>#N/A</v>
      </c>
      <c r="E46" s="142">
        <v>6</v>
      </c>
      <c r="F46" s="144"/>
      <c r="G46" s="128">
        <v>44</v>
      </c>
      <c r="H46" s="170"/>
      <c r="I46" s="169">
        <v>1.9212962962962963E-2</v>
      </c>
      <c r="J46" s="129">
        <v>62</v>
      </c>
      <c r="K46" s="130">
        <f t="shared" si="2"/>
        <v>6.1977299880525685E-3</v>
      </c>
      <c r="L46" s="131"/>
      <c r="M46" s="31"/>
    </row>
    <row r="47" spans="1:15" ht="13.5" customHeight="1" x14ac:dyDescent="0.2">
      <c r="A47" s="128">
        <v>5</v>
      </c>
      <c r="B47" s="170"/>
      <c r="C47" s="133" t="e">
        <f t="shared" si="0"/>
        <v>#N/A</v>
      </c>
      <c r="D47" s="134" t="e">
        <f t="shared" si="1"/>
        <v>#N/A</v>
      </c>
      <c r="E47" s="142">
        <v>6</v>
      </c>
      <c r="F47" s="144"/>
      <c r="G47" s="128">
        <v>45</v>
      </c>
      <c r="H47" s="170"/>
      <c r="I47" s="169">
        <v>1.9293981481481485E-2</v>
      </c>
      <c r="J47" s="129">
        <v>61</v>
      </c>
      <c r="K47" s="130">
        <f t="shared" si="2"/>
        <v>6.2238649940262849E-3</v>
      </c>
      <c r="L47" s="131"/>
      <c r="M47" s="31"/>
    </row>
    <row r="48" spans="1:15" ht="12.75" customHeight="1" x14ac:dyDescent="0.2">
      <c r="A48" s="128">
        <v>6</v>
      </c>
      <c r="B48" s="170"/>
      <c r="C48" s="133" t="e">
        <f t="shared" si="0"/>
        <v>#N/A</v>
      </c>
      <c r="D48" s="134" t="e">
        <f t="shared" si="1"/>
        <v>#N/A</v>
      </c>
      <c r="E48" s="142">
        <v>6</v>
      </c>
      <c r="F48" s="144"/>
      <c r="G48" s="128">
        <v>46</v>
      </c>
      <c r="H48" s="170"/>
      <c r="I48" s="169">
        <v>1.9351851851851853E-2</v>
      </c>
      <c r="J48" s="129">
        <v>60</v>
      </c>
      <c r="K48" s="130">
        <f t="shared" si="2"/>
        <v>6.2425328554360816E-3</v>
      </c>
      <c r="L48" s="131"/>
      <c r="M48" s="31"/>
    </row>
    <row r="49" spans="1:15" ht="12.75" customHeight="1" x14ac:dyDescent="0.2">
      <c r="A49" s="128">
        <v>7</v>
      </c>
      <c r="B49" s="170"/>
      <c r="C49" s="133" t="e">
        <f t="shared" si="0"/>
        <v>#N/A</v>
      </c>
      <c r="D49" s="134" t="e">
        <f t="shared" si="1"/>
        <v>#N/A</v>
      </c>
      <c r="E49" s="142">
        <v>6</v>
      </c>
      <c r="F49" s="143"/>
      <c r="G49" s="128">
        <v>47</v>
      </c>
      <c r="H49" s="170"/>
      <c r="I49" s="169">
        <v>1.9375E-2</v>
      </c>
      <c r="J49" s="129">
        <v>59</v>
      </c>
      <c r="K49" s="130">
        <f t="shared" si="2"/>
        <v>6.2499999999999995E-3</v>
      </c>
      <c r="L49" s="131"/>
      <c r="M49" s="31"/>
    </row>
    <row r="50" spans="1:15" ht="12.75" customHeight="1" x14ac:dyDescent="0.2">
      <c r="A50" s="128">
        <v>8</v>
      </c>
      <c r="B50" s="170"/>
      <c r="C50" s="133" t="e">
        <f t="shared" si="0"/>
        <v>#N/A</v>
      </c>
      <c r="D50" s="134" t="e">
        <f t="shared" si="1"/>
        <v>#N/A</v>
      </c>
      <c r="E50" s="142">
        <v>6</v>
      </c>
      <c r="F50" s="148"/>
      <c r="G50" s="128">
        <v>48</v>
      </c>
      <c r="H50" s="170"/>
      <c r="I50" s="169">
        <v>1.9386574074074073E-2</v>
      </c>
      <c r="J50" s="129">
        <v>58</v>
      </c>
      <c r="K50" s="130">
        <f t="shared" si="2"/>
        <v>6.2537335722819588E-3</v>
      </c>
      <c r="L50" s="131"/>
      <c r="M50" s="31"/>
    </row>
    <row r="51" spans="1:15" ht="12.75" customHeight="1" x14ac:dyDescent="0.2">
      <c r="A51" s="128">
        <v>9</v>
      </c>
      <c r="B51" s="170"/>
      <c r="C51" s="133" t="e">
        <f t="shared" si="0"/>
        <v>#N/A</v>
      </c>
      <c r="D51" s="134" t="e">
        <f t="shared" si="1"/>
        <v>#N/A</v>
      </c>
      <c r="E51" s="142">
        <v>6</v>
      </c>
      <c r="F51" s="148"/>
      <c r="G51" s="128">
        <v>49</v>
      </c>
      <c r="H51" s="170"/>
      <c r="I51" s="169">
        <v>1.9502314814814816E-2</v>
      </c>
      <c r="J51" s="129">
        <v>57</v>
      </c>
      <c r="K51" s="130">
        <f t="shared" si="2"/>
        <v>6.2910692951015533E-3</v>
      </c>
      <c r="L51" s="131"/>
      <c r="M51" s="31"/>
    </row>
    <row r="52" spans="1:15" ht="12.75" customHeight="1" x14ac:dyDescent="0.2">
      <c r="A52" s="128">
        <v>10</v>
      </c>
      <c r="B52" s="170"/>
      <c r="C52" s="133" t="e">
        <f t="shared" si="0"/>
        <v>#N/A</v>
      </c>
      <c r="D52" s="134" t="e">
        <f t="shared" si="1"/>
        <v>#N/A</v>
      </c>
      <c r="E52" s="142">
        <v>6</v>
      </c>
      <c r="F52" s="148"/>
      <c r="G52" s="128">
        <v>50</v>
      </c>
      <c r="H52" s="170"/>
      <c r="I52" s="169">
        <v>1.9571759259259257E-2</v>
      </c>
      <c r="J52" s="129">
        <v>56</v>
      </c>
      <c r="K52" s="130">
        <f t="shared" si="2"/>
        <v>6.3134707287933085E-3</v>
      </c>
      <c r="L52" s="131"/>
      <c r="M52" s="31"/>
    </row>
    <row r="53" spans="1:15" ht="12.75" customHeight="1" x14ac:dyDescent="0.2">
      <c r="A53" s="128">
        <v>11</v>
      </c>
      <c r="B53" s="170"/>
      <c r="C53" s="133" t="e">
        <f t="shared" si="0"/>
        <v>#N/A</v>
      </c>
      <c r="D53" s="134" t="e">
        <f t="shared" si="1"/>
        <v>#N/A</v>
      </c>
      <c r="E53" s="142">
        <v>6</v>
      </c>
      <c r="F53" s="149"/>
      <c r="G53" s="128">
        <v>51</v>
      </c>
      <c r="H53" s="170"/>
      <c r="I53" s="169">
        <v>1.9641203703703706E-2</v>
      </c>
      <c r="J53" s="129">
        <v>55</v>
      </c>
      <c r="K53" s="130">
        <f t="shared" si="2"/>
        <v>6.3358721624850664E-3</v>
      </c>
      <c r="L53" s="131"/>
      <c r="M53" s="31"/>
    </row>
    <row r="54" spans="1:15" ht="12.75" customHeight="1" x14ac:dyDescent="0.2">
      <c r="A54" s="138">
        <v>12</v>
      </c>
      <c r="B54" s="173"/>
      <c r="C54" s="139" t="e">
        <f t="shared" si="0"/>
        <v>#N/A</v>
      </c>
      <c r="D54" s="140" t="e">
        <f t="shared" si="1"/>
        <v>#N/A</v>
      </c>
      <c r="E54" s="147">
        <v>6</v>
      </c>
      <c r="F54" s="149"/>
      <c r="G54" s="128">
        <v>52</v>
      </c>
      <c r="H54" s="170"/>
      <c r="I54" s="169">
        <v>1.9791666666666666E-2</v>
      </c>
      <c r="J54" s="129">
        <v>54</v>
      </c>
      <c r="K54" s="130">
        <f t="shared" si="2"/>
        <v>6.3844086021505372E-3</v>
      </c>
      <c r="L54" s="131"/>
      <c r="M54" s="31"/>
    </row>
    <row r="55" spans="1:15" ht="12.75" customHeight="1" x14ac:dyDescent="0.2">
      <c r="A55" s="137">
        <v>1</v>
      </c>
      <c r="B55" s="168"/>
      <c r="C55" s="124" t="e">
        <f t="shared" si="0"/>
        <v>#N/A</v>
      </c>
      <c r="D55" s="125" t="e">
        <f t="shared" si="1"/>
        <v>#N/A</v>
      </c>
      <c r="E55" s="145">
        <v>7</v>
      </c>
      <c r="F55" s="149"/>
      <c r="G55" s="128">
        <v>53</v>
      </c>
      <c r="H55" s="170"/>
      <c r="I55" s="169">
        <v>1.9907407407407408E-2</v>
      </c>
      <c r="J55" s="129">
        <v>53</v>
      </c>
      <c r="K55" s="130">
        <f t="shared" si="2"/>
        <v>6.4217443249701316E-3</v>
      </c>
      <c r="L55" s="131"/>
      <c r="M55" s="31"/>
    </row>
    <row r="56" spans="1:15" ht="12.75" x14ac:dyDescent="0.2">
      <c r="A56" s="128">
        <v>2</v>
      </c>
      <c r="B56" s="170"/>
      <c r="C56" s="133" t="e">
        <f t="shared" si="0"/>
        <v>#N/A</v>
      </c>
      <c r="D56" s="134" t="e">
        <f t="shared" si="1"/>
        <v>#N/A</v>
      </c>
      <c r="E56" s="142">
        <v>7</v>
      </c>
      <c r="G56" s="128">
        <v>54</v>
      </c>
      <c r="H56" s="170"/>
      <c r="I56" s="169">
        <v>2.0034722222222221E-2</v>
      </c>
      <c r="J56" s="129">
        <v>52</v>
      </c>
      <c r="K56" s="130">
        <f t="shared" si="2"/>
        <v>6.4628136200716836E-3</v>
      </c>
      <c r="L56" s="131"/>
      <c r="M56" s="31"/>
    </row>
    <row r="57" spans="1:15" ht="12.75" x14ac:dyDescent="0.2">
      <c r="A57" s="128">
        <v>3</v>
      </c>
      <c r="B57" s="170"/>
      <c r="C57" s="133" t="e">
        <f t="shared" si="0"/>
        <v>#N/A</v>
      </c>
      <c r="D57" s="134" t="e">
        <f t="shared" si="1"/>
        <v>#N/A</v>
      </c>
      <c r="E57" s="142">
        <v>7</v>
      </c>
      <c r="G57" s="128">
        <v>55</v>
      </c>
      <c r="H57" s="170"/>
      <c r="I57" s="169">
        <v>2.0104166666666666E-2</v>
      </c>
      <c r="J57" s="129">
        <v>51</v>
      </c>
      <c r="K57" s="130">
        <f t="shared" si="2"/>
        <v>6.4852150537634407E-3</v>
      </c>
      <c r="L57" s="131"/>
      <c r="M57" s="31"/>
    </row>
    <row r="58" spans="1:15" ht="12" customHeight="1" x14ac:dyDescent="0.2">
      <c r="A58" s="128">
        <v>4</v>
      </c>
      <c r="B58" s="170"/>
      <c r="C58" s="133" t="e">
        <f t="shared" si="0"/>
        <v>#N/A</v>
      </c>
      <c r="D58" s="134" t="e">
        <f t="shared" si="1"/>
        <v>#N/A</v>
      </c>
      <c r="E58" s="142">
        <v>7</v>
      </c>
      <c r="G58" s="128">
        <v>56</v>
      </c>
      <c r="H58" s="170"/>
      <c r="I58" s="169">
        <v>2.028935185185185E-2</v>
      </c>
      <c r="J58" s="129">
        <v>50</v>
      </c>
      <c r="K58" s="130">
        <f t="shared" si="2"/>
        <v>6.5449522102747903E-3</v>
      </c>
      <c r="L58" s="131"/>
      <c r="M58" s="31"/>
    </row>
    <row r="59" spans="1:15" ht="12.75" x14ac:dyDescent="0.2">
      <c r="A59" s="138">
        <v>5</v>
      </c>
      <c r="B59" s="173"/>
      <c r="C59" s="139" t="e">
        <f t="shared" si="0"/>
        <v>#N/A</v>
      </c>
      <c r="D59" s="140" t="e">
        <f t="shared" si="1"/>
        <v>#N/A</v>
      </c>
      <c r="E59" s="147">
        <v>7</v>
      </c>
      <c r="G59" s="128">
        <v>57</v>
      </c>
      <c r="H59" s="170"/>
      <c r="I59" s="169">
        <v>2.0428240740740743E-2</v>
      </c>
      <c r="J59" s="129">
        <v>49</v>
      </c>
      <c r="K59" s="130">
        <f t="shared" si="2"/>
        <v>6.5897550776583044E-3</v>
      </c>
      <c r="L59" s="131"/>
      <c r="M59" s="31"/>
    </row>
    <row r="60" spans="1:15" ht="12.75" x14ac:dyDescent="0.2">
      <c r="A60" s="137">
        <v>1</v>
      </c>
      <c r="B60" s="168"/>
      <c r="C60" s="124" t="e">
        <f t="shared" si="0"/>
        <v>#N/A</v>
      </c>
      <c r="D60" s="125" t="e">
        <f t="shared" si="1"/>
        <v>#N/A</v>
      </c>
      <c r="E60" s="145">
        <v>8</v>
      </c>
      <c r="G60" s="128">
        <v>58</v>
      </c>
      <c r="H60" s="170"/>
      <c r="I60" s="169">
        <v>2.0601851851851854E-2</v>
      </c>
      <c r="J60" s="129">
        <v>48</v>
      </c>
      <c r="K60" s="130">
        <f t="shared" si="2"/>
        <v>6.6457586618876947E-3</v>
      </c>
      <c r="L60" s="131"/>
      <c r="M60" s="31"/>
    </row>
    <row r="61" spans="1:15" ht="12" customHeight="1" x14ac:dyDescent="0.2">
      <c r="A61" s="128">
        <v>2</v>
      </c>
      <c r="B61" s="170"/>
      <c r="C61" s="133" t="e">
        <f t="shared" si="0"/>
        <v>#N/A</v>
      </c>
      <c r="D61" s="134" t="e">
        <f t="shared" si="1"/>
        <v>#N/A</v>
      </c>
      <c r="E61" s="142">
        <v>8</v>
      </c>
      <c r="G61" s="128">
        <v>59</v>
      </c>
      <c r="H61" s="170"/>
      <c r="I61" s="169">
        <v>2.0613425925925927E-2</v>
      </c>
      <c r="J61" s="129" t="s">
        <v>112</v>
      </c>
      <c r="K61" s="130">
        <f t="shared" si="2"/>
        <v>6.6494922341696541E-3</v>
      </c>
      <c r="L61" s="131"/>
      <c r="M61" s="31"/>
    </row>
    <row r="62" spans="1:15" ht="12" customHeight="1" x14ac:dyDescent="0.2">
      <c r="A62" s="128">
        <v>3</v>
      </c>
      <c r="B62" s="170"/>
      <c r="C62" s="133" t="e">
        <f t="shared" si="0"/>
        <v>#N/A</v>
      </c>
      <c r="D62" s="134" t="e">
        <f t="shared" si="1"/>
        <v>#N/A</v>
      </c>
      <c r="E62" s="142">
        <v>8</v>
      </c>
      <c r="G62" s="128">
        <v>60</v>
      </c>
      <c r="H62" s="170"/>
      <c r="I62" s="169">
        <v>2.0787037037037038E-2</v>
      </c>
      <c r="J62" s="129">
        <v>47</v>
      </c>
      <c r="K62" s="130">
        <f t="shared" si="2"/>
        <v>6.7054958183990444E-3</v>
      </c>
      <c r="L62" s="131"/>
      <c r="M62" s="31"/>
      <c r="N62" s="106"/>
      <c r="O62" s="105"/>
    </row>
    <row r="63" spans="1:15" ht="12.75" x14ac:dyDescent="0.2">
      <c r="A63" s="128">
        <v>4</v>
      </c>
      <c r="B63" s="170"/>
      <c r="C63" s="133" t="e">
        <f t="shared" si="0"/>
        <v>#N/A</v>
      </c>
      <c r="D63" s="134" t="e">
        <f t="shared" si="1"/>
        <v>#N/A</v>
      </c>
      <c r="E63" s="142">
        <v>8</v>
      </c>
      <c r="G63" s="128">
        <v>61</v>
      </c>
      <c r="H63" s="170"/>
      <c r="I63" s="169">
        <v>2.1319444444444443E-2</v>
      </c>
      <c r="J63" s="129">
        <v>46</v>
      </c>
      <c r="K63" s="130">
        <f t="shared" si="2"/>
        <v>6.8772401433691748E-3</v>
      </c>
      <c r="L63" s="131"/>
      <c r="M63" s="31"/>
      <c r="N63" s="104"/>
      <c r="O63" s="105"/>
    </row>
    <row r="64" spans="1:15" ht="12" customHeight="1" x14ac:dyDescent="0.2">
      <c r="A64" s="128">
        <v>5</v>
      </c>
      <c r="B64" s="170"/>
      <c r="C64" s="133" t="e">
        <f t="shared" si="0"/>
        <v>#N/A</v>
      </c>
      <c r="D64" s="134" t="e">
        <f t="shared" si="1"/>
        <v>#N/A</v>
      </c>
      <c r="E64" s="142">
        <v>8</v>
      </c>
      <c r="G64" s="128">
        <v>62</v>
      </c>
      <c r="H64" s="170"/>
      <c r="I64" s="169">
        <v>2.164351851851852E-2</v>
      </c>
      <c r="J64" s="129">
        <v>45</v>
      </c>
      <c r="K64" s="130">
        <f t="shared" si="2"/>
        <v>6.9817801672640385E-3</v>
      </c>
      <c r="L64" s="131"/>
      <c r="M64" s="31"/>
      <c r="N64" s="106"/>
      <c r="O64" s="105"/>
    </row>
    <row r="65" spans="1:15" ht="12.75" x14ac:dyDescent="0.2">
      <c r="A65" s="128">
        <v>6</v>
      </c>
      <c r="B65" s="170"/>
      <c r="C65" s="133" t="e">
        <f t="shared" si="0"/>
        <v>#N/A</v>
      </c>
      <c r="D65" s="134" t="e">
        <f t="shared" si="1"/>
        <v>#N/A</v>
      </c>
      <c r="E65" s="142">
        <v>8</v>
      </c>
      <c r="G65" s="128">
        <v>63</v>
      </c>
      <c r="H65" s="170"/>
      <c r="I65" s="169">
        <v>2.1712962962962962E-2</v>
      </c>
      <c r="J65" s="129">
        <v>44</v>
      </c>
      <c r="K65" s="130">
        <f t="shared" si="2"/>
        <v>7.0041816009557938E-3</v>
      </c>
      <c r="L65" s="131"/>
      <c r="M65" s="31"/>
      <c r="N65" s="106"/>
      <c r="O65" s="105"/>
    </row>
    <row r="66" spans="1:15" ht="12.75" x14ac:dyDescent="0.2">
      <c r="A66" s="128">
        <v>7</v>
      </c>
      <c r="B66" s="170"/>
      <c r="C66" s="133" t="e">
        <f t="shared" si="0"/>
        <v>#N/A</v>
      </c>
      <c r="D66" s="134" t="e">
        <f t="shared" si="1"/>
        <v>#N/A</v>
      </c>
      <c r="E66" s="142">
        <v>8</v>
      </c>
      <c r="G66" s="128">
        <v>64</v>
      </c>
      <c r="H66" s="170"/>
      <c r="I66" s="169">
        <v>2.1909722222222223E-2</v>
      </c>
      <c r="J66" s="129">
        <v>43</v>
      </c>
      <c r="K66" s="130">
        <f t="shared" si="2"/>
        <v>7.0676523297491037E-3</v>
      </c>
      <c r="N66" s="106"/>
      <c r="O66" s="105"/>
    </row>
    <row r="67" spans="1:15" ht="12.75" x14ac:dyDescent="0.2">
      <c r="A67" s="128">
        <v>8</v>
      </c>
      <c r="B67" s="170"/>
      <c r="C67" s="133" t="e">
        <f t="shared" si="0"/>
        <v>#N/A</v>
      </c>
      <c r="D67" s="134" t="e">
        <f t="shared" si="1"/>
        <v>#N/A</v>
      </c>
      <c r="E67" s="142">
        <v>8</v>
      </c>
      <c r="G67" s="128">
        <v>65</v>
      </c>
      <c r="H67" s="170"/>
      <c r="I67" s="169">
        <v>2.1979166666666664E-2</v>
      </c>
      <c r="J67" s="129">
        <v>42</v>
      </c>
      <c r="K67" s="130">
        <f t="shared" si="2"/>
        <v>7.0900537634408589E-3</v>
      </c>
      <c r="N67" s="104"/>
      <c r="O67" s="105"/>
    </row>
    <row r="68" spans="1:15" ht="12.75" x14ac:dyDescent="0.2">
      <c r="A68" s="128">
        <v>9</v>
      </c>
      <c r="B68" s="170"/>
      <c r="C68" s="133" t="e">
        <f t="shared" ref="C68:C75" si="3">VLOOKUP($B68,$H$2:$J$95,2,FALSE)</f>
        <v>#N/A</v>
      </c>
      <c r="D68" s="134" t="e">
        <f t="shared" ref="D68:D75" si="4">VLOOKUP($B68,$H$2:$J$95,3,FALSE)</f>
        <v>#N/A</v>
      </c>
      <c r="E68" s="142">
        <v>8</v>
      </c>
      <c r="G68" s="128">
        <v>66</v>
      </c>
      <c r="H68" s="170"/>
      <c r="I68" s="169">
        <v>2.2337962962962962E-2</v>
      </c>
      <c r="J68" s="129">
        <v>41</v>
      </c>
      <c r="K68" s="130">
        <f t="shared" ref="K68:K81" si="5">I68/G$1</f>
        <v>7.2057945041816007E-3</v>
      </c>
      <c r="N68" s="106"/>
      <c r="O68" s="105"/>
    </row>
    <row r="69" spans="1:15" ht="12.75" x14ac:dyDescent="0.2">
      <c r="A69" s="138">
        <v>10</v>
      </c>
      <c r="B69" s="173"/>
      <c r="C69" s="139" t="e">
        <f t="shared" si="3"/>
        <v>#N/A</v>
      </c>
      <c r="D69" s="140" t="e">
        <f t="shared" si="4"/>
        <v>#N/A</v>
      </c>
      <c r="E69" s="147">
        <v>8</v>
      </c>
      <c r="G69" s="128">
        <v>67</v>
      </c>
      <c r="H69" s="170"/>
      <c r="I69" s="169">
        <v>2.238425925925926E-2</v>
      </c>
      <c r="J69" s="129">
        <v>40</v>
      </c>
      <c r="K69" s="130">
        <f t="shared" si="5"/>
        <v>7.2207287933094381E-3</v>
      </c>
      <c r="N69" s="40"/>
      <c r="O69" s="45"/>
    </row>
    <row r="70" spans="1:15" ht="12.75" x14ac:dyDescent="0.2">
      <c r="A70" s="184">
        <v>1</v>
      </c>
      <c r="B70" s="168"/>
      <c r="C70" s="185" t="e">
        <f t="shared" si="3"/>
        <v>#N/A</v>
      </c>
      <c r="D70" s="186" t="e">
        <f t="shared" si="4"/>
        <v>#N/A</v>
      </c>
      <c r="E70" s="142">
        <v>9</v>
      </c>
      <c r="G70" s="128">
        <v>68</v>
      </c>
      <c r="H70" s="170"/>
      <c r="I70" s="169">
        <v>2.2395833333333334E-2</v>
      </c>
      <c r="J70" s="129">
        <v>39</v>
      </c>
      <c r="K70" s="130">
        <f t="shared" si="5"/>
        <v>7.2244623655913975E-3</v>
      </c>
      <c r="N70" s="40"/>
      <c r="O70" s="46"/>
    </row>
    <row r="71" spans="1:15" ht="12.75" x14ac:dyDescent="0.2">
      <c r="A71" s="187">
        <v>2</v>
      </c>
      <c r="B71" s="170"/>
      <c r="C71" s="188" t="e">
        <f t="shared" si="3"/>
        <v>#N/A</v>
      </c>
      <c r="D71" s="189" t="e">
        <f t="shared" si="4"/>
        <v>#N/A</v>
      </c>
      <c r="E71" s="142">
        <v>9</v>
      </c>
      <c r="G71" s="128">
        <v>69</v>
      </c>
      <c r="H71" s="170"/>
      <c r="I71" s="169">
        <v>2.2604166666666665E-2</v>
      </c>
      <c r="J71" s="129">
        <v>38</v>
      </c>
      <c r="K71" s="130">
        <f t="shared" si="5"/>
        <v>7.2916666666666659E-3</v>
      </c>
    </row>
    <row r="72" spans="1:15" ht="12.75" x14ac:dyDescent="0.2">
      <c r="A72" s="187">
        <v>3</v>
      </c>
      <c r="B72" s="170"/>
      <c r="C72" s="188" t="e">
        <f t="shared" si="3"/>
        <v>#N/A</v>
      </c>
      <c r="D72" s="189" t="e">
        <f t="shared" si="4"/>
        <v>#N/A</v>
      </c>
      <c r="E72" s="142">
        <v>9</v>
      </c>
      <c r="G72" s="128">
        <v>70</v>
      </c>
      <c r="H72" s="170"/>
      <c r="I72" s="169">
        <v>2.2916666666666669E-2</v>
      </c>
      <c r="J72" s="129">
        <v>37</v>
      </c>
      <c r="K72" s="130">
        <f t="shared" si="5"/>
        <v>7.3924731182795703E-3</v>
      </c>
    </row>
    <row r="73" spans="1:15" ht="12.75" x14ac:dyDescent="0.2">
      <c r="A73" s="187">
        <v>4</v>
      </c>
      <c r="B73" s="170"/>
      <c r="C73" s="188" t="e">
        <f t="shared" si="3"/>
        <v>#N/A</v>
      </c>
      <c r="D73" s="187" t="e">
        <f t="shared" si="4"/>
        <v>#N/A</v>
      </c>
      <c r="E73" s="142">
        <v>9</v>
      </c>
      <c r="G73" s="128">
        <v>71</v>
      </c>
      <c r="H73" s="170"/>
      <c r="I73" s="169">
        <v>2.3055555555555555E-2</v>
      </c>
      <c r="J73" s="129">
        <v>36</v>
      </c>
      <c r="K73" s="130">
        <f t="shared" si="5"/>
        <v>7.4372759856630817E-3</v>
      </c>
    </row>
    <row r="74" spans="1:15" ht="12.75" x14ac:dyDescent="0.2">
      <c r="A74" s="128">
        <v>5</v>
      </c>
      <c r="B74" s="2"/>
      <c r="C74" s="188" t="e">
        <f t="shared" si="3"/>
        <v>#N/A</v>
      </c>
      <c r="D74" s="128" t="e">
        <f t="shared" si="4"/>
        <v>#N/A</v>
      </c>
      <c r="E74" s="142">
        <v>9</v>
      </c>
      <c r="G74" s="128">
        <v>72</v>
      </c>
      <c r="H74" s="170"/>
      <c r="I74" s="169">
        <v>2.3194444444444445E-2</v>
      </c>
      <c r="J74" s="129">
        <v>35</v>
      </c>
      <c r="K74" s="130">
        <f t="shared" si="5"/>
        <v>7.4820788530465948E-3</v>
      </c>
    </row>
    <row r="75" spans="1:15" ht="12.75" x14ac:dyDescent="0.2">
      <c r="A75" s="138">
        <v>6</v>
      </c>
      <c r="B75" s="3"/>
      <c r="C75" s="190" t="e">
        <f t="shared" si="3"/>
        <v>#N/A</v>
      </c>
      <c r="D75" s="138" t="e">
        <f t="shared" si="4"/>
        <v>#N/A</v>
      </c>
      <c r="E75" s="147">
        <v>9</v>
      </c>
      <c r="G75" s="128">
        <v>73</v>
      </c>
      <c r="H75" s="170"/>
      <c r="I75" s="169">
        <v>2.3333333333333334E-2</v>
      </c>
      <c r="J75" s="129">
        <v>34</v>
      </c>
      <c r="K75" s="130">
        <f t="shared" si="5"/>
        <v>7.526881720430108E-3</v>
      </c>
    </row>
    <row r="76" spans="1:15" ht="12.75" x14ac:dyDescent="0.2">
      <c r="G76" s="128">
        <v>74</v>
      </c>
      <c r="H76" s="170"/>
      <c r="I76" s="169">
        <v>2.3483796296296298E-2</v>
      </c>
      <c r="J76" s="129">
        <v>33</v>
      </c>
      <c r="K76" s="130">
        <f t="shared" si="5"/>
        <v>7.5754181600955796E-3</v>
      </c>
    </row>
    <row r="77" spans="1:15" ht="12.75" x14ac:dyDescent="0.2">
      <c r="G77" s="128">
        <v>75</v>
      </c>
      <c r="H77" s="170"/>
      <c r="I77" s="169">
        <v>2.4050925925925924E-2</v>
      </c>
      <c r="J77" s="129">
        <v>32</v>
      </c>
      <c r="K77" s="130">
        <f t="shared" si="5"/>
        <v>7.758363201911588E-3</v>
      </c>
    </row>
    <row r="78" spans="1:15" ht="12.75" x14ac:dyDescent="0.2">
      <c r="G78" s="128">
        <v>76</v>
      </c>
      <c r="H78" s="170"/>
      <c r="I78" s="169">
        <v>2.5185185185185185E-2</v>
      </c>
      <c r="J78" s="129">
        <v>31</v>
      </c>
      <c r="K78" s="130">
        <f t="shared" si="5"/>
        <v>8.1242532855436075E-3</v>
      </c>
    </row>
    <row r="79" spans="1:15" ht="12.75" x14ac:dyDescent="0.2">
      <c r="G79" s="128">
        <v>77</v>
      </c>
      <c r="H79" s="170"/>
      <c r="I79" s="169">
        <v>2.5474537037037035E-2</v>
      </c>
      <c r="J79" s="129">
        <v>30</v>
      </c>
      <c r="K79" s="130">
        <f t="shared" si="5"/>
        <v>8.2175925925925923E-3</v>
      </c>
    </row>
    <row r="80" spans="1:15" ht="12.75" x14ac:dyDescent="0.2">
      <c r="G80" s="128">
        <v>78</v>
      </c>
      <c r="H80" s="2"/>
      <c r="I80" s="169">
        <v>2.5995370370370367E-2</v>
      </c>
      <c r="J80" s="129">
        <v>29</v>
      </c>
      <c r="K80" s="130">
        <f t="shared" si="5"/>
        <v>8.3856033452807625E-3</v>
      </c>
    </row>
    <row r="81" spans="7:11" ht="12.75" x14ac:dyDescent="0.2">
      <c r="G81" s="138">
        <v>79</v>
      </c>
      <c r="H81" s="3"/>
      <c r="I81" s="181">
        <v>2.6157407407407407E-2</v>
      </c>
      <c r="J81" s="158">
        <v>28</v>
      </c>
      <c r="K81" s="159">
        <f t="shared" si="5"/>
        <v>8.4378733572281952E-3</v>
      </c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61"/>
  <sheetViews>
    <sheetView showGridLines="0" zoomScaleNormal="100" workbookViewId="0">
      <selection activeCell="N3" sqref="N3:N31"/>
    </sheetView>
  </sheetViews>
  <sheetFormatPr defaultColWidth="13.5703125" defaultRowHeight="12" x14ac:dyDescent="0.2"/>
  <cols>
    <col min="1" max="1" width="3.5703125" style="122" bestFit="1" customWidth="1"/>
    <col min="2" max="2" width="16.140625" style="1" customWidth="1"/>
    <col min="3" max="3" width="6.28515625" style="153" bestFit="1" customWidth="1"/>
    <col min="4" max="4" width="5.5703125" style="122" bestFit="1" customWidth="1"/>
    <col min="5" max="5" width="3.42578125" style="150" bestFit="1" customWidth="1"/>
    <col min="6" max="6" width="2.42578125" style="150" customWidth="1"/>
    <col min="7" max="7" width="3.85546875" style="122" bestFit="1" customWidth="1"/>
    <col min="8" max="8" width="14" style="1" bestFit="1" customWidth="1"/>
    <col min="9" max="9" width="7.140625" style="164" bestFit="1" customWidth="1"/>
    <col min="10" max="10" width="5.5703125" style="122" bestFit="1" customWidth="1"/>
    <col min="11" max="11" width="6.42578125" style="152" bestFit="1" customWidth="1"/>
    <col min="12" max="12" width="3.28515625" style="152" customWidth="1"/>
    <col min="13" max="13" width="3.7109375" style="1" bestFit="1" customWidth="1"/>
    <col min="14" max="14" width="14" style="1" bestFit="1" customWidth="1"/>
    <col min="15" max="15" width="7.140625" style="1" bestFit="1" customWidth="1"/>
    <col min="16" max="16" width="3.140625" style="1" customWidth="1"/>
    <col min="17" max="16384" width="13.5703125" style="1"/>
  </cols>
  <sheetData>
    <row r="1" spans="1:15" s="110" customFormat="1" ht="19.5" customHeight="1" x14ac:dyDescent="0.2">
      <c r="A1" s="327" t="s">
        <v>177</v>
      </c>
      <c r="B1" s="328"/>
      <c r="C1" s="328"/>
      <c r="D1" s="328"/>
      <c r="E1" s="328"/>
      <c r="F1" s="107"/>
      <c r="G1" s="108">
        <v>7.05</v>
      </c>
      <c r="H1" s="109" t="s">
        <v>156</v>
      </c>
      <c r="I1" s="160"/>
      <c r="J1" s="107"/>
      <c r="L1" s="108"/>
    </row>
    <row r="2" spans="1:15" s="122" customFormat="1" ht="36" x14ac:dyDescent="0.2">
      <c r="A2" s="111" t="s">
        <v>5</v>
      </c>
      <c r="B2" s="112" t="s">
        <v>6</v>
      </c>
      <c r="C2" s="113" t="s">
        <v>0</v>
      </c>
      <c r="D2" s="114" t="s">
        <v>1</v>
      </c>
      <c r="E2" s="115" t="s">
        <v>48</v>
      </c>
      <c r="F2" s="116"/>
      <c r="G2" s="117" t="s">
        <v>5</v>
      </c>
      <c r="H2" s="118" t="s">
        <v>106</v>
      </c>
      <c r="I2" s="118" t="s">
        <v>0</v>
      </c>
      <c r="J2" s="117" t="s">
        <v>1</v>
      </c>
      <c r="K2" s="118" t="s">
        <v>49</v>
      </c>
      <c r="L2" s="119"/>
      <c r="M2" s="191" t="s">
        <v>5</v>
      </c>
      <c r="N2" s="191" t="s">
        <v>155</v>
      </c>
      <c r="O2" s="192" t="s">
        <v>0</v>
      </c>
    </row>
    <row r="3" spans="1:15" ht="12.75" customHeight="1" x14ac:dyDescent="0.2">
      <c r="A3" s="123">
        <v>1</v>
      </c>
      <c r="B3" s="168"/>
      <c r="C3" s="124" t="e">
        <f t="shared" ref="C3:C34" si="0">VLOOKUP($B3,$H$2:$J$70,2,FALSE)</f>
        <v>#N/A</v>
      </c>
      <c r="D3" s="125" t="e">
        <f t="shared" ref="D3:D34" si="1">VLOOKUP($B3,$H$2:$J$70,3,FALSE)</f>
        <v>#N/A</v>
      </c>
      <c r="E3" s="126">
        <v>1</v>
      </c>
      <c r="F3" s="127"/>
      <c r="G3" s="128">
        <v>1</v>
      </c>
      <c r="H3" s="168"/>
      <c r="I3" s="201">
        <v>2.9733796296296296E-2</v>
      </c>
      <c r="J3" s="129">
        <v>100</v>
      </c>
      <c r="K3" s="130">
        <f>I3/G$1</f>
        <v>4.2175597583399005E-3</v>
      </c>
      <c r="L3" s="131"/>
      <c r="M3" s="193">
        <v>1</v>
      </c>
      <c r="N3" s="194"/>
      <c r="O3" s="195">
        <v>3.8958333333333331E-2</v>
      </c>
    </row>
    <row r="4" spans="1:15" ht="12.75" x14ac:dyDescent="0.2">
      <c r="A4" s="132">
        <v>2</v>
      </c>
      <c r="B4" s="170"/>
      <c r="C4" s="133" t="e">
        <f t="shared" si="0"/>
        <v>#N/A</v>
      </c>
      <c r="D4" s="134" t="e">
        <f t="shared" si="1"/>
        <v>#N/A</v>
      </c>
      <c r="E4" s="135">
        <v>1</v>
      </c>
      <c r="F4" s="136"/>
      <c r="G4" s="128">
        <v>2</v>
      </c>
      <c r="H4" s="170"/>
      <c r="I4" s="201">
        <v>3.1469907407407405E-2</v>
      </c>
      <c r="J4" s="129">
        <v>99</v>
      </c>
      <c r="K4" s="130">
        <f t="shared" ref="K4:K61" si="2">I4/G$1</f>
        <v>4.4638166535329654E-3</v>
      </c>
      <c r="L4" s="131"/>
      <c r="M4" s="196">
        <v>2</v>
      </c>
      <c r="N4" s="197"/>
      <c r="O4" s="198">
        <v>3.9953703703703707E-2</v>
      </c>
    </row>
    <row r="5" spans="1:15" ht="12.75" x14ac:dyDescent="0.2">
      <c r="A5" s="132">
        <v>3</v>
      </c>
      <c r="B5" s="170"/>
      <c r="C5" s="133" t="e">
        <f t="shared" si="0"/>
        <v>#N/A</v>
      </c>
      <c r="D5" s="134" t="e">
        <f t="shared" si="1"/>
        <v>#N/A</v>
      </c>
      <c r="E5" s="135">
        <v>1</v>
      </c>
      <c r="F5" s="136"/>
      <c r="G5" s="128">
        <v>3</v>
      </c>
      <c r="H5" s="170"/>
      <c r="I5" s="201">
        <v>3.1643518518518515E-2</v>
      </c>
      <c r="J5" s="129">
        <v>98</v>
      </c>
      <c r="K5" s="130">
        <f t="shared" si="2"/>
        <v>4.488442343052272E-3</v>
      </c>
      <c r="L5" s="131"/>
      <c r="M5" s="196">
        <v>3</v>
      </c>
      <c r="N5" s="197"/>
      <c r="O5" s="198">
        <v>4.0092592592592589E-2</v>
      </c>
    </row>
    <row r="6" spans="1:15" ht="12.75" x14ac:dyDescent="0.2">
      <c r="A6" s="132">
        <v>4</v>
      </c>
      <c r="B6" s="170"/>
      <c r="C6" s="133" t="e">
        <f t="shared" si="0"/>
        <v>#N/A</v>
      </c>
      <c r="D6" s="134" t="e">
        <f t="shared" si="1"/>
        <v>#N/A</v>
      </c>
      <c r="E6" s="135">
        <v>1</v>
      </c>
      <c r="F6" s="136"/>
      <c r="G6" s="128">
        <v>4</v>
      </c>
      <c r="H6" s="170"/>
      <c r="I6" s="201">
        <v>3.2777777777777781E-2</v>
      </c>
      <c r="J6" s="129">
        <v>97</v>
      </c>
      <c r="K6" s="130">
        <f t="shared" si="2"/>
        <v>4.6493301812450755E-3</v>
      </c>
      <c r="L6" s="131"/>
      <c r="M6" s="196">
        <v>4</v>
      </c>
      <c r="N6" s="197"/>
      <c r="O6" s="198">
        <v>4.08912037037037E-2</v>
      </c>
    </row>
    <row r="7" spans="1:15" ht="12.75" x14ac:dyDescent="0.2">
      <c r="A7" s="132">
        <v>5</v>
      </c>
      <c r="B7" s="170"/>
      <c r="C7" s="133" t="e">
        <f t="shared" si="0"/>
        <v>#N/A</v>
      </c>
      <c r="D7" s="134" t="e">
        <f t="shared" si="1"/>
        <v>#N/A</v>
      </c>
      <c r="E7" s="135">
        <v>1</v>
      </c>
      <c r="F7" s="136"/>
      <c r="G7" s="128">
        <v>5</v>
      </c>
      <c r="H7" s="170"/>
      <c r="I7" s="201">
        <v>3.3229166666666664E-2</v>
      </c>
      <c r="J7" s="129">
        <v>96</v>
      </c>
      <c r="K7" s="130">
        <f t="shared" si="2"/>
        <v>4.7133569739952717E-3</v>
      </c>
      <c r="L7" s="131"/>
      <c r="M7" s="196">
        <v>5</v>
      </c>
      <c r="N7" s="197"/>
      <c r="O7" s="198">
        <v>4.1354166666666664E-2</v>
      </c>
    </row>
    <row r="8" spans="1:15" ht="12.75" x14ac:dyDescent="0.2">
      <c r="A8" s="132">
        <v>6</v>
      </c>
      <c r="B8" s="170"/>
      <c r="C8" s="133" t="e">
        <f t="shared" si="0"/>
        <v>#N/A</v>
      </c>
      <c r="D8" s="134" t="e">
        <f t="shared" si="1"/>
        <v>#N/A</v>
      </c>
      <c r="E8" s="135">
        <v>1</v>
      </c>
      <c r="F8" s="136"/>
      <c r="G8" s="128">
        <v>6</v>
      </c>
      <c r="H8" s="170"/>
      <c r="I8" s="201">
        <v>3.4884259259259261E-2</v>
      </c>
      <c r="J8" s="129">
        <v>95</v>
      </c>
      <c r="K8" s="130">
        <f t="shared" si="2"/>
        <v>4.9481218807459941E-3</v>
      </c>
      <c r="L8" s="131"/>
      <c r="M8" s="196">
        <v>6</v>
      </c>
      <c r="N8" s="197"/>
      <c r="O8" s="198">
        <v>4.175925925925926E-2</v>
      </c>
    </row>
    <row r="9" spans="1:15" ht="12.75" x14ac:dyDescent="0.2">
      <c r="A9" s="123">
        <v>1</v>
      </c>
      <c r="B9" s="168"/>
      <c r="C9" s="124" t="e">
        <f t="shared" si="0"/>
        <v>#N/A</v>
      </c>
      <c r="D9" s="125" t="e">
        <f t="shared" si="1"/>
        <v>#N/A</v>
      </c>
      <c r="E9" s="126">
        <v>2</v>
      </c>
      <c r="F9" s="136"/>
      <c r="G9" s="128">
        <v>7</v>
      </c>
      <c r="H9" s="170"/>
      <c r="I9" s="201">
        <v>3.4965277777777776E-2</v>
      </c>
      <c r="J9" s="129">
        <v>94</v>
      </c>
      <c r="K9" s="130">
        <f t="shared" si="2"/>
        <v>4.9596138691883375E-3</v>
      </c>
      <c r="L9" s="131"/>
      <c r="M9" s="196">
        <v>7</v>
      </c>
      <c r="N9" s="197"/>
      <c r="O9" s="198">
        <v>4.1793981481481481E-2</v>
      </c>
    </row>
    <row r="10" spans="1:15" ht="12.75" x14ac:dyDescent="0.2">
      <c r="A10" s="128">
        <v>2</v>
      </c>
      <c r="B10" s="170"/>
      <c r="C10" s="133" t="e">
        <f t="shared" si="0"/>
        <v>#N/A</v>
      </c>
      <c r="D10" s="134" t="e">
        <f t="shared" si="1"/>
        <v>#N/A</v>
      </c>
      <c r="E10" s="135">
        <v>2</v>
      </c>
      <c r="F10" s="127"/>
      <c r="G10" s="128">
        <v>8</v>
      </c>
      <c r="H10" s="170"/>
      <c r="I10" s="201">
        <v>3.5081018518518518E-2</v>
      </c>
      <c r="J10" s="129">
        <v>93</v>
      </c>
      <c r="K10" s="130">
        <f t="shared" si="2"/>
        <v>4.9760309955345413E-3</v>
      </c>
      <c r="L10" s="131"/>
      <c r="M10" s="196">
        <v>8</v>
      </c>
      <c r="N10" s="197"/>
      <c r="O10" s="198">
        <v>4.2291666666666665E-2</v>
      </c>
    </row>
    <row r="11" spans="1:15" ht="12.75" customHeight="1" x14ac:dyDescent="0.2">
      <c r="A11" s="128">
        <v>3</v>
      </c>
      <c r="B11" s="170"/>
      <c r="C11" s="133" t="e">
        <f t="shared" si="0"/>
        <v>#N/A</v>
      </c>
      <c r="D11" s="134" t="e">
        <f t="shared" si="1"/>
        <v>#N/A</v>
      </c>
      <c r="E11" s="135">
        <v>2</v>
      </c>
      <c r="F11" s="136"/>
      <c r="G11" s="128">
        <v>9</v>
      </c>
      <c r="H11" s="170"/>
      <c r="I11" s="201">
        <v>3.7071759259259263E-2</v>
      </c>
      <c r="J11" s="129">
        <v>92</v>
      </c>
      <c r="K11" s="130">
        <f t="shared" si="2"/>
        <v>5.258405568689257E-3</v>
      </c>
      <c r="L11" s="131"/>
      <c r="M11" s="196">
        <v>9</v>
      </c>
      <c r="N11" s="197"/>
      <c r="O11" s="198">
        <v>4.2453703703703702E-2</v>
      </c>
    </row>
    <row r="12" spans="1:15" ht="12.75" x14ac:dyDescent="0.2">
      <c r="A12" s="128">
        <v>4</v>
      </c>
      <c r="B12" s="170"/>
      <c r="C12" s="133" t="e">
        <f t="shared" si="0"/>
        <v>#N/A</v>
      </c>
      <c r="D12" s="134" t="e">
        <f t="shared" si="1"/>
        <v>#N/A</v>
      </c>
      <c r="E12" s="135">
        <v>2</v>
      </c>
      <c r="F12" s="136"/>
      <c r="G12" s="128">
        <v>10</v>
      </c>
      <c r="H12" s="170"/>
      <c r="I12" s="201">
        <v>3.7245370370370373E-2</v>
      </c>
      <c r="J12" s="129">
        <v>91</v>
      </c>
      <c r="K12" s="130">
        <f t="shared" si="2"/>
        <v>5.2830312582085636E-3</v>
      </c>
      <c r="L12" s="131"/>
      <c r="M12" s="196">
        <v>10</v>
      </c>
      <c r="N12" s="197"/>
      <c r="O12" s="198">
        <v>4.297453703703704E-2</v>
      </c>
    </row>
    <row r="13" spans="1:15" ht="12.75" x14ac:dyDescent="0.2">
      <c r="A13" s="128">
        <v>5</v>
      </c>
      <c r="B13" s="170"/>
      <c r="C13" s="133" t="e">
        <f t="shared" si="0"/>
        <v>#N/A</v>
      </c>
      <c r="D13" s="134" t="e">
        <f t="shared" si="1"/>
        <v>#N/A</v>
      </c>
      <c r="E13" s="135">
        <v>2</v>
      </c>
      <c r="F13" s="136"/>
      <c r="G13" s="128">
        <v>11</v>
      </c>
      <c r="H13" s="170"/>
      <c r="I13" s="201">
        <v>3.7326388888888888E-2</v>
      </c>
      <c r="J13" s="129">
        <v>90</v>
      </c>
      <c r="K13" s="130">
        <f t="shared" si="2"/>
        <v>5.2945232466509061E-3</v>
      </c>
      <c r="L13" s="131"/>
      <c r="M13" s="196">
        <v>11</v>
      </c>
      <c r="N13" s="197"/>
      <c r="O13" s="198">
        <v>4.310185185185185E-2</v>
      </c>
    </row>
    <row r="14" spans="1:15" ht="12.75" x14ac:dyDescent="0.2">
      <c r="A14" s="128">
        <v>6</v>
      </c>
      <c r="B14" s="170"/>
      <c r="C14" s="133" t="e">
        <f t="shared" si="0"/>
        <v>#N/A</v>
      </c>
      <c r="D14" s="134" t="e">
        <f t="shared" si="1"/>
        <v>#N/A</v>
      </c>
      <c r="E14" s="135">
        <v>2</v>
      </c>
      <c r="F14" s="136"/>
      <c r="G14" s="128">
        <v>12</v>
      </c>
      <c r="H14" s="170"/>
      <c r="I14" s="201">
        <v>3.8078703703703705E-2</v>
      </c>
      <c r="J14" s="129">
        <v>89</v>
      </c>
      <c r="K14" s="130">
        <f t="shared" si="2"/>
        <v>5.4012345679012351E-3</v>
      </c>
      <c r="L14" s="131"/>
      <c r="M14" s="196">
        <v>12</v>
      </c>
      <c r="N14" s="197"/>
      <c r="O14" s="198">
        <v>4.3124999999999997E-2</v>
      </c>
    </row>
    <row r="15" spans="1:15" ht="12.75" x14ac:dyDescent="0.2">
      <c r="A15" s="128">
        <v>7</v>
      </c>
      <c r="B15" s="170"/>
      <c r="C15" s="133" t="e">
        <f t="shared" si="0"/>
        <v>#N/A</v>
      </c>
      <c r="D15" s="134" t="e">
        <f t="shared" si="1"/>
        <v>#N/A</v>
      </c>
      <c r="E15" s="135">
        <v>2</v>
      </c>
      <c r="F15" s="136"/>
      <c r="G15" s="128">
        <v>13</v>
      </c>
      <c r="H15" s="170"/>
      <c r="I15" s="201">
        <v>3.8287037037037036E-2</v>
      </c>
      <c r="J15" s="129">
        <v>88</v>
      </c>
      <c r="K15" s="130">
        <f t="shared" si="2"/>
        <v>5.4307853953244022E-3</v>
      </c>
      <c r="L15" s="131"/>
      <c r="M15" s="196">
        <v>13</v>
      </c>
      <c r="N15" s="197"/>
      <c r="O15" s="198">
        <v>4.3506944444444445E-2</v>
      </c>
    </row>
    <row r="16" spans="1:15" ht="12.75" x14ac:dyDescent="0.2">
      <c r="A16" s="128">
        <v>8</v>
      </c>
      <c r="B16" s="170"/>
      <c r="C16" s="133" t="e">
        <f t="shared" si="0"/>
        <v>#N/A</v>
      </c>
      <c r="D16" s="134" t="e">
        <f t="shared" si="1"/>
        <v>#N/A</v>
      </c>
      <c r="E16" s="135">
        <v>2</v>
      </c>
      <c r="F16" s="127"/>
      <c r="G16" s="128">
        <v>14</v>
      </c>
      <c r="H16" s="170"/>
      <c r="I16" s="201">
        <v>3.833333333333333E-2</v>
      </c>
      <c r="J16" s="129">
        <v>87</v>
      </c>
      <c r="K16" s="130">
        <f t="shared" si="2"/>
        <v>5.4373522458628842E-3</v>
      </c>
      <c r="L16" s="131"/>
      <c r="M16" s="196">
        <v>14</v>
      </c>
      <c r="N16" s="197"/>
      <c r="O16" s="198">
        <v>4.4097222222222225E-2</v>
      </c>
    </row>
    <row r="17" spans="1:17" ht="12.75" x14ac:dyDescent="0.2">
      <c r="A17" s="138">
        <v>9</v>
      </c>
      <c r="B17" s="173"/>
      <c r="C17" s="139" t="e">
        <f t="shared" si="0"/>
        <v>#N/A</v>
      </c>
      <c r="D17" s="140" t="e">
        <f t="shared" si="1"/>
        <v>#N/A</v>
      </c>
      <c r="E17" s="141">
        <v>2</v>
      </c>
      <c r="F17" s="136"/>
      <c r="G17" s="128">
        <v>15</v>
      </c>
      <c r="H17" s="170"/>
      <c r="I17" s="201">
        <v>3.8564814814814816E-2</v>
      </c>
      <c r="J17" s="129">
        <v>86</v>
      </c>
      <c r="K17" s="130">
        <f t="shared" si="2"/>
        <v>5.4701864985552935E-3</v>
      </c>
      <c r="L17" s="131"/>
      <c r="M17" s="196">
        <v>15</v>
      </c>
      <c r="N17" s="197"/>
      <c r="O17" s="198">
        <v>4.4803240740740741E-2</v>
      </c>
    </row>
    <row r="18" spans="1:17" ht="12.75" x14ac:dyDescent="0.2">
      <c r="A18" s="128">
        <v>1</v>
      </c>
      <c r="B18" s="170"/>
      <c r="C18" s="133" t="e">
        <f t="shared" si="0"/>
        <v>#N/A</v>
      </c>
      <c r="D18" s="134" t="e">
        <f t="shared" si="1"/>
        <v>#N/A</v>
      </c>
      <c r="E18" s="135">
        <v>3</v>
      </c>
      <c r="F18" s="136"/>
      <c r="G18" s="128">
        <v>16</v>
      </c>
      <c r="H18" s="170"/>
      <c r="I18" s="201">
        <v>3.8877314814814816E-2</v>
      </c>
      <c r="J18" s="129">
        <v>85</v>
      </c>
      <c r="K18" s="130">
        <f t="shared" si="2"/>
        <v>5.5145127396900454E-3</v>
      </c>
      <c r="L18" s="131"/>
      <c r="M18" s="196">
        <v>16</v>
      </c>
      <c r="N18" s="197"/>
      <c r="O18" s="198">
        <v>4.4930555555555557E-2</v>
      </c>
    </row>
    <row r="19" spans="1:17" ht="12.75" x14ac:dyDescent="0.2">
      <c r="A19" s="128">
        <v>2</v>
      </c>
      <c r="B19" s="170"/>
      <c r="C19" s="133" t="e">
        <f t="shared" si="0"/>
        <v>#N/A</v>
      </c>
      <c r="D19" s="134" t="e">
        <f t="shared" si="1"/>
        <v>#N/A</v>
      </c>
      <c r="E19" s="135">
        <v>3</v>
      </c>
      <c r="F19" s="136"/>
      <c r="G19" s="128">
        <v>17</v>
      </c>
      <c r="H19" s="170"/>
      <c r="I19" s="201">
        <v>3.8958333333333331E-2</v>
      </c>
      <c r="J19" s="129">
        <v>84</v>
      </c>
      <c r="K19" s="130">
        <f t="shared" si="2"/>
        <v>5.5260047281323879E-3</v>
      </c>
      <c r="L19" s="131"/>
      <c r="M19" s="196">
        <v>17</v>
      </c>
      <c r="N19" s="197"/>
      <c r="O19" s="198">
        <v>4.5451388888888888E-2</v>
      </c>
    </row>
    <row r="20" spans="1:17" ht="12.75" x14ac:dyDescent="0.2">
      <c r="A20" s="128">
        <v>3</v>
      </c>
      <c r="B20" s="170"/>
      <c r="C20" s="133" t="e">
        <f t="shared" si="0"/>
        <v>#N/A</v>
      </c>
      <c r="D20" s="134" t="e">
        <f t="shared" si="1"/>
        <v>#N/A</v>
      </c>
      <c r="E20" s="135">
        <v>3</v>
      </c>
      <c r="F20" s="143"/>
      <c r="G20" s="128">
        <v>18</v>
      </c>
      <c r="H20" s="170"/>
      <c r="I20" s="201">
        <v>3.9050925925925926E-2</v>
      </c>
      <c r="J20" s="129">
        <v>83</v>
      </c>
      <c r="K20" s="130">
        <f t="shared" si="2"/>
        <v>5.5391384292093511E-3</v>
      </c>
      <c r="L20" s="131"/>
      <c r="M20" s="196">
        <v>18</v>
      </c>
      <c r="N20" s="197"/>
      <c r="O20" s="198">
        <v>4.5810185185185183E-2</v>
      </c>
    </row>
    <row r="21" spans="1:17" ht="12.75" x14ac:dyDescent="0.2">
      <c r="A21" s="128">
        <v>4</v>
      </c>
      <c r="B21" s="170"/>
      <c r="C21" s="133" t="e">
        <f t="shared" si="0"/>
        <v>#N/A</v>
      </c>
      <c r="D21" s="134" t="e">
        <f t="shared" si="1"/>
        <v>#N/A</v>
      </c>
      <c r="E21" s="142">
        <v>3</v>
      </c>
      <c r="F21" s="144"/>
      <c r="G21" s="128">
        <v>19</v>
      </c>
      <c r="H21" s="170"/>
      <c r="I21" s="201">
        <v>3.9803240740740743E-2</v>
      </c>
      <c r="J21" s="129" t="s">
        <v>112</v>
      </c>
      <c r="K21" s="130">
        <f t="shared" si="2"/>
        <v>5.6458497504596802E-3</v>
      </c>
      <c r="L21" s="131"/>
      <c r="M21" s="196">
        <v>19</v>
      </c>
      <c r="N21" s="197"/>
      <c r="O21" s="198">
        <v>4.6099537037037036E-2</v>
      </c>
    </row>
    <row r="22" spans="1:17" ht="12.75" customHeight="1" x14ac:dyDescent="0.2">
      <c r="A22" s="128">
        <v>5</v>
      </c>
      <c r="B22" s="170"/>
      <c r="C22" s="133" t="e">
        <f t="shared" si="0"/>
        <v>#N/A</v>
      </c>
      <c r="D22" s="134" t="e">
        <f t="shared" si="1"/>
        <v>#N/A</v>
      </c>
      <c r="E22" s="142">
        <v>3</v>
      </c>
      <c r="F22" s="144"/>
      <c r="G22" s="128">
        <v>20</v>
      </c>
      <c r="H22" s="170"/>
      <c r="I22" s="201">
        <v>3.9895833333333332E-2</v>
      </c>
      <c r="J22" s="129">
        <v>82</v>
      </c>
      <c r="K22" s="130">
        <f t="shared" si="2"/>
        <v>5.6589834515366425E-3</v>
      </c>
      <c r="L22" s="131"/>
      <c r="M22" s="196">
        <v>20</v>
      </c>
      <c r="N22" s="197"/>
      <c r="O22" s="198">
        <v>4.8773148148148149E-2</v>
      </c>
    </row>
    <row r="23" spans="1:17" ht="12.75" x14ac:dyDescent="0.2">
      <c r="A23" s="137">
        <v>1</v>
      </c>
      <c r="B23" s="168"/>
      <c r="C23" s="124" t="e">
        <f t="shared" si="0"/>
        <v>#N/A</v>
      </c>
      <c r="D23" s="125" t="e">
        <f t="shared" si="1"/>
        <v>#N/A</v>
      </c>
      <c r="E23" s="145">
        <v>4</v>
      </c>
      <c r="F23" s="144"/>
      <c r="G23" s="128">
        <v>21</v>
      </c>
      <c r="H23" s="170"/>
      <c r="I23" s="201">
        <v>3.9953703703703707E-2</v>
      </c>
      <c r="J23" s="129">
        <v>81</v>
      </c>
      <c r="K23" s="130">
        <f t="shared" si="2"/>
        <v>5.6671920147097462E-3</v>
      </c>
      <c r="L23" s="131"/>
      <c r="M23" s="196">
        <v>21</v>
      </c>
      <c r="N23" s="197"/>
      <c r="O23" s="198">
        <v>5.0590277777777776E-2</v>
      </c>
    </row>
    <row r="24" spans="1:17" ht="12.75" x14ac:dyDescent="0.2">
      <c r="A24" s="128">
        <v>2</v>
      </c>
      <c r="B24" s="170"/>
      <c r="C24" s="133" t="e">
        <f t="shared" si="0"/>
        <v>#N/A</v>
      </c>
      <c r="D24" s="134" t="e">
        <f t="shared" si="1"/>
        <v>#N/A</v>
      </c>
      <c r="E24" s="142">
        <v>4</v>
      </c>
      <c r="F24" s="144"/>
      <c r="G24" s="128">
        <v>22</v>
      </c>
      <c r="H24" s="170"/>
      <c r="I24" s="201">
        <v>4.0092592592592589E-2</v>
      </c>
      <c r="J24" s="129">
        <v>80</v>
      </c>
      <c r="K24" s="130">
        <f t="shared" si="2"/>
        <v>5.6868925663251906E-3</v>
      </c>
      <c r="L24" s="131"/>
      <c r="M24" s="196">
        <v>22</v>
      </c>
      <c r="N24" s="197"/>
      <c r="O24" s="198">
        <v>5.0810185185185187E-2</v>
      </c>
    </row>
    <row r="25" spans="1:17" ht="12.75" x14ac:dyDescent="0.2">
      <c r="A25" s="128">
        <v>3</v>
      </c>
      <c r="B25" s="170"/>
      <c r="C25" s="133" t="e">
        <f t="shared" si="0"/>
        <v>#N/A</v>
      </c>
      <c r="D25" s="134" t="e">
        <f t="shared" si="1"/>
        <v>#N/A</v>
      </c>
      <c r="E25" s="142">
        <v>4</v>
      </c>
      <c r="F25" s="144"/>
      <c r="G25" s="128">
        <v>23</v>
      </c>
      <c r="H25" s="170"/>
      <c r="I25" s="201">
        <v>4.08912037037037E-2</v>
      </c>
      <c r="J25" s="129">
        <v>79</v>
      </c>
      <c r="K25" s="130">
        <f t="shared" si="2"/>
        <v>5.8001707381139999E-3</v>
      </c>
      <c r="L25" s="131"/>
      <c r="M25" s="196">
        <v>23</v>
      </c>
      <c r="N25" s="197"/>
      <c r="O25" s="198">
        <v>5.0891203703703702E-2</v>
      </c>
    </row>
    <row r="26" spans="1:17" ht="12.75" x14ac:dyDescent="0.2">
      <c r="A26" s="128">
        <v>4</v>
      </c>
      <c r="B26" s="170"/>
      <c r="C26" s="133" t="e">
        <f t="shared" si="0"/>
        <v>#N/A</v>
      </c>
      <c r="D26" s="134" t="e">
        <f t="shared" si="1"/>
        <v>#N/A</v>
      </c>
      <c r="E26" s="142">
        <v>4</v>
      </c>
      <c r="F26" s="144"/>
      <c r="G26" s="128">
        <v>24</v>
      </c>
      <c r="H26" s="170"/>
      <c r="I26" s="201">
        <v>4.1203703703703701E-2</v>
      </c>
      <c r="J26" s="129">
        <v>78</v>
      </c>
      <c r="K26" s="130">
        <f t="shared" si="2"/>
        <v>5.8444969792487518E-3</v>
      </c>
      <c r="L26" s="131"/>
      <c r="M26" s="196">
        <v>24</v>
      </c>
      <c r="N26" s="197"/>
      <c r="O26" s="198">
        <v>5.1157407407407408E-2</v>
      </c>
    </row>
    <row r="27" spans="1:17" ht="12.75" x14ac:dyDescent="0.2">
      <c r="A27" s="128">
        <v>5</v>
      </c>
      <c r="B27" s="170"/>
      <c r="C27" s="133" t="e">
        <f t="shared" si="0"/>
        <v>#N/A</v>
      </c>
      <c r="D27" s="134" t="e">
        <f t="shared" si="1"/>
        <v>#N/A</v>
      </c>
      <c r="E27" s="142">
        <v>4</v>
      </c>
      <c r="F27" s="144"/>
      <c r="G27" s="128">
        <v>25</v>
      </c>
      <c r="H27" s="170"/>
      <c r="I27" s="201">
        <v>4.1273148148148149E-2</v>
      </c>
      <c r="J27" s="129">
        <v>77</v>
      </c>
      <c r="K27" s="130">
        <f t="shared" si="2"/>
        <v>5.8543472550564753E-3</v>
      </c>
      <c r="L27" s="131"/>
      <c r="M27" s="196">
        <v>25</v>
      </c>
      <c r="N27" s="197"/>
      <c r="O27" s="198">
        <v>5.2025462962962961E-2</v>
      </c>
    </row>
    <row r="28" spans="1:17" ht="12.75" x14ac:dyDescent="0.2">
      <c r="A28" s="128">
        <v>6</v>
      </c>
      <c r="B28" s="170"/>
      <c r="C28" s="133" t="e">
        <f t="shared" si="0"/>
        <v>#N/A</v>
      </c>
      <c r="D28" s="134" t="e">
        <f t="shared" si="1"/>
        <v>#N/A</v>
      </c>
      <c r="E28" s="142">
        <v>4</v>
      </c>
      <c r="F28" s="144"/>
      <c r="G28" s="128">
        <v>26</v>
      </c>
      <c r="H28" s="170"/>
      <c r="I28" s="201">
        <v>4.1354166666666664E-2</v>
      </c>
      <c r="J28" s="129">
        <v>76</v>
      </c>
      <c r="K28" s="130">
        <f t="shared" si="2"/>
        <v>5.8658392434988178E-3</v>
      </c>
      <c r="L28" s="131"/>
      <c r="M28" s="196">
        <v>26</v>
      </c>
      <c r="N28" s="197"/>
      <c r="O28" s="198">
        <v>5.364583333333333E-2</v>
      </c>
    </row>
    <row r="29" spans="1:17" ht="12.75" x14ac:dyDescent="0.2">
      <c r="A29" s="132">
        <v>7</v>
      </c>
      <c r="B29" s="170"/>
      <c r="C29" s="133" t="e">
        <f t="shared" si="0"/>
        <v>#N/A</v>
      </c>
      <c r="D29" s="134" t="e">
        <f t="shared" si="1"/>
        <v>#N/A</v>
      </c>
      <c r="E29" s="142">
        <v>4</v>
      </c>
      <c r="F29" s="144"/>
      <c r="G29" s="128">
        <v>27</v>
      </c>
      <c r="H29" s="170"/>
      <c r="I29" s="201">
        <v>4.1516203703703701E-2</v>
      </c>
      <c r="J29" s="129">
        <v>75</v>
      </c>
      <c r="K29" s="130">
        <f t="shared" si="2"/>
        <v>5.8888232203835036E-3</v>
      </c>
      <c r="L29" s="131"/>
      <c r="M29" s="196">
        <v>27</v>
      </c>
      <c r="N29" s="196"/>
      <c r="O29" s="198">
        <v>5.648148148148148E-2</v>
      </c>
    </row>
    <row r="30" spans="1:17" ht="12.75" x14ac:dyDescent="0.2">
      <c r="A30" s="128">
        <v>8</v>
      </c>
      <c r="B30" s="170"/>
      <c r="C30" s="133" t="e">
        <f t="shared" si="0"/>
        <v>#N/A</v>
      </c>
      <c r="D30" s="134" t="e">
        <f t="shared" si="1"/>
        <v>#N/A</v>
      </c>
      <c r="E30" s="142">
        <v>4</v>
      </c>
      <c r="F30" s="144"/>
      <c r="G30" s="128">
        <v>28</v>
      </c>
      <c r="H30" s="170"/>
      <c r="I30" s="201">
        <v>4.175925925925926E-2</v>
      </c>
      <c r="J30" s="129">
        <v>74</v>
      </c>
      <c r="K30" s="130">
        <f t="shared" si="2"/>
        <v>5.9232991857105337E-3</v>
      </c>
      <c r="L30" s="131"/>
      <c r="M30" s="196">
        <v>28</v>
      </c>
      <c r="N30" s="196"/>
      <c r="O30" s="198">
        <v>5.6481481481481487E-2</v>
      </c>
    </row>
    <row r="31" spans="1:17" ht="12.75" x14ac:dyDescent="0.2">
      <c r="A31" s="138">
        <v>9</v>
      </c>
      <c r="B31" s="173"/>
      <c r="C31" s="139" t="e">
        <f t="shared" si="0"/>
        <v>#N/A</v>
      </c>
      <c r="D31" s="140" t="e">
        <f t="shared" si="1"/>
        <v>#N/A</v>
      </c>
      <c r="E31" s="147">
        <v>4</v>
      </c>
      <c r="F31" s="143"/>
      <c r="G31" s="128">
        <v>29</v>
      </c>
      <c r="H31" s="170"/>
      <c r="I31" s="201">
        <v>4.1793981481481481E-2</v>
      </c>
      <c r="J31" s="129">
        <v>73</v>
      </c>
      <c r="K31" s="130">
        <f t="shared" si="2"/>
        <v>5.9282243236143941E-3</v>
      </c>
      <c r="L31" s="131"/>
      <c r="M31" s="122"/>
      <c r="O31" s="164"/>
      <c r="P31" s="122"/>
      <c r="Q31" s="152"/>
    </row>
    <row r="32" spans="1:17" ht="12.75" x14ac:dyDescent="0.2">
      <c r="A32" s="132">
        <v>1</v>
      </c>
      <c r="B32" s="170"/>
      <c r="C32" s="133" t="e">
        <f t="shared" si="0"/>
        <v>#N/A</v>
      </c>
      <c r="D32" s="134" t="e">
        <f t="shared" si="1"/>
        <v>#N/A</v>
      </c>
      <c r="E32" s="142">
        <v>5</v>
      </c>
      <c r="F32" s="144"/>
      <c r="G32" s="128">
        <v>30</v>
      </c>
      <c r="H32" s="170"/>
      <c r="I32" s="201">
        <v>4.2291666666666665E-2</v>
      </c>
      <c r="J32" s="129">
        <v>72</v>
      </c>
      <c r="K32" s="130">
        <f t="shared" si="2"/>
        <v>5.9988179669030733E-3</v>
      </c>
      <c r="L32" s="131"/>
      <c r="M32" s="122"/>
      <c r="O32" s="164"/>
      <c r="P32" s="122"/>
      <c r="Q32" s="152"/>
    </row>
    <row r="33" spans="1:15" ht="12.75" customHeight="1" x14ac:dyDescent="0.2">
      <c r="A33" s="132">
        <v>2</v>
      </c>
      <c r="B33" s="170"/>
      <c r="C33" s="133" t="e">
        <f t="shared" si="0"/>
        <v>#N/A</v>
      </c>
      <c r="D33" s="134" t="e">
        <f t="shared" si="1"/>
        <v>#N/A</v>
      </c>
      <c r="E33" s="142">
        <v>5</v>
      </c>
      <c r="F33" s="144"/>
      <c r="G33" s="128">
        <v>31</v>
      </c>
      <c r="H33" s="170"/>
      <c r="I33" s="201">
        <v>4.2453703703703702E-2</v>
      </c>
      <c r="J33" s="129">
        <v>71</v>
      </c>
      <c r="K33" s="130">
        <f t="shared" si="2"/>
        <v>6.0218019437877591E-3</v>
      </c>
      <c r="L33" s="131"/>
      <c r="M33" s="122"/>
      <c r="O33" s="164"/>
    </row>
    <row r="34" spans="1:15" ht="12.75" customHeight="1" x14ac:dyDescent="0.2">
      <c r="A34" s="128">
        <v>3</v>
      </c>
      <c r="B34" s="170"/>
      <c r="C34" s="133" t="e">
        <f t="shared" si="0"/>
        <v>#N/A</v>
      </c>
      <c r="D34" s="134" t="e">
        <f t="shared" si="1"/>
        <v>#N/A</v>
      </c>
      <c r="E34" s="142">
        <v>5</v>
      </c>
      <c r="F34" s="144"/>
      <c r="G34" s="128">
        <v>32</v>
      </c>
      <c r="H34" s="170"/>
      <c r="I34" s="201">
        <v>4.2592592592592592E-2</v>
      </c>
      <c r="J34" s="129">
        <v>70</v>
      </c>
      <c r="K34" s="130">
        <f t="shared" si="2"/>
        <v>6.0415024954032044E-3</v>
      </c>
      <c r="L34" s="131"/>
      <c r="M34" s="203"/>
      <c r="N34" s="204"/>
      <c r="O34" s="205"/>
    </row>
    <row r="35" spans="1:15" ht="12.75" customHeight="1" x14ac:dyDescent="0.2">
      <c r="A35" s="128">
        <v>4</v>
      </c>
      <c r="B35" s="170"/>
      <c r="C35" s="133" t="e">
        <f t="shared" ref="C35:C60" si="3">VLOOKUP($B35,$H$2:$J$70,2,FALSE)</f>
        <v>#N/A</v>
      </c>
      <c r="D35" s="134" t="e">
        <f t="shared" ref="D35:D60" si="4">VLOOKUP($B35,$H$2:$J$70,3,FALSE)</f>
        <v>#N/A</v>
      </c>
      <c r="E35" s="142">
        <v>5</v>
      </c>
      <c r="F35" s="144"/>
      <c r="G35" s="128">
        <v>33</v>
      </c>
      <c r="H35" s="170"/>
      <c r="I35" s="201">
        <v>4.2638888888888886E-2</v>
      </c>
      <c r="J35" s="129">
        <v>69</v>
      </c>
      <c r="K35" s="130">
        <f t="shared" si="2"/>
        <v>6.0480693459416864E-3</v>
      </c>
      <c r="L35" s="131"/>
      <c r="M35" s="203"/>
      <c r="N35" s="204"/>
      <c r="O35" s="205"/>
    </row>
    <row r="36" spans="1:15" ht="12.75" customHeight="1" x14ac:dyDescent="0.2">
      <c r="A36" s="137">
        <v>1</v>
      </c>
      <c r="B36" s="168"/>
      <c r="C36" s="124" t="e">
        <f t="shared" si="3"/>
        <v>#N/A</v>
      </c>
      <c r="D36" s="125" t="e">
        <f t="shared" si="4"/>
        <v>#N/A</v>
      </c>
      <c r="E36" s="145">
        <v>6</v>
      </c>
      <c r="F36" s="144"/>
      <c r="G36" s="128">
        <v>34</v>
      </c>
      <c r="H36" s="170"/>
      <c r="I36" s="201">
        <v>4.2719907407407408E-2</v>
      </c>
      <c r="J36" s="129">
        <v>68</v>
      </c>
      <c r="K36" s="130">
        <f t="shared" si="2"/>
        <v>6.0595613343840298E-3</v>
      </c>
      <c r="L36" s="131"/>
      <c r="M36" s="203"/>
      <c r="N36" s="204"/>
      <c r="O36" s="205"/>
    </row>
    <row r="37" spans="1:15" ht="12.75" customHeight="1" x14ac:dyDescent="0.2">
      <c r="A37" s="128">
        <v>2</v>
      </c>
      <c r="B37" s="170"/>
      <c r="C37" s="133" t="e">
        <f t="shared" si="3"/>
        <v>#N/A</v>
      </c>
      <c r="D37" s="134" t="e">
        <f t="shared" si="4"/>
        <v>#N/A</v>
      </c>
      <c r="E37" s="142">
        <v>6</v>
      </c>
      <c r="F37" s="144"/>
      <c r="G37" s="128">
        <v>35</v>
      </c>
      <c r="H37" s="170"/>
      <c r="I37" s="201">
        <v>4.297453703703704E-2</v>
      </c>
      <c r="J37" s="129">
        <v>67</v>
      </c>
      <c r="K37" s="130">
        <f t="shared" si="2"/>
        <v>6.0956790123456797E-3</v>
      </c>
      <c r="L37" s="131"/>
      <c r="M37" s="203"/>
      <c r="N37" s="204"/>
      <c r="O37" s="205"/>
    </row>
    <row r="38" spans="1:15" ht="12.75" customHeight="1" x14ac:dyDescent="0.2">
      <c r="A38" s="128">
        <v>3</v>
      </c>
      <c r="B38" s="170"/>
      <c r="C38" s="133" t="e">
        <f t="shared" si="3"/>
        <v>#N/A</v>
      </c>
      <c r="D38" s="134" t="e">
        <f t="shared" si="4"/>
        <v>#N/A</v>
      </c>
      <c r="E38" s="142">
        <v>6</v>
      </c>
      <c r="F38" s="144"/>
      <c r="G38" s="128">
        <v>36</v>
      </c>
      <c r="H38" s="170"/>
      <c r="I38" s="201">
        <v>4.310185185185185E-2</v>
      </c>
      <c r="J38" s="129">
        <v>66</v>
      </c>
      <c r="K38" s="130">
        <f t="shared" si="2"/>
        <v>6.1137378513265034E-3</v>
      </c>
      <c r="L38" s="131"/>
      <c r="M38" s="203"/>
      <c r="N38" s="204"/>
      <c r="O38" s="205"/>
    </row>
    <row r="39" spans="1:15" ht="12.75" customHeight="1" x14ac:dyDescent="0.2">
      <c r="A39" s="128">
        <v>4</v>
      </c>
      <c r="B39" s="170"/>
      <c r="C39" s="133" t="e">
        <f t="shared" si="3"/>
        <v>#N/A</v>
      </c>
      <c r="D39" s="134" t="e">
        <f t="shared" si="4"/>
        <v>#N/A</v>
      </c>
      <c r="E39" s="142">
        <v>6</v>
      </c>
      <c r="F39" s="144"/>
      <c r="G39" s="128">
        <v>37</v>
      </c>
      <c r="H39" s="170"/>
      <c r="I39" s="201">
        <v>4.3124999999999997E-2</v>
      </c>
      <c r="J39" s="129">
        <v>65</v>
      </c>
      <c r="K39" s="130">
        <f t="shared" si="2"/>
        <v>6.117021276595744E-3</v>
      </c>
      <c r="L39" s="131"/>
      <c r="M39" s="203"/>
      <c r="N39" s="204"/>
      <c r="O39" s="205"/>
    </row>
    <row r="40" spans="1:15" ht="12.75" customHeight="1" x14ac:dyDescent="0.2">
      <c r="A40" s="128">
        <v>5</v>
      </c>
      <c r="B40" s="170"/>
      <c r="C40" s="133" t="e">
        <f t="shared" si="3"/>
        <v>#N/A</v>
      </c>
      <c r="D40" s="134" t="e">
        <f t="shared" si="4"/>
        <v>#N/A</v>
      </c>
      <c r="E40" s="142">
        <v>6</v>
      </c>
      <c r="F40" s="144"/>
      <c r="G40" s="128">
        <v>38</v>
      </c>
      <c r="H40" s="170"/>
      <c r="I40" s="201">
        <v>4.3506944444444445E-2</v>
      </c>
      <c r="J40" s="129">
        <v>64</v>
      </c>
      <c r="K40" s="130">
        <f t="shared" si="2"/>
        <v>6.1711977935382193E-3</v>
      </c>
      <c r="L40" s="131"/>
      <c r="M40" s="203"/>
      <c r="N40" s="204"/>
      <c r="O40" s="205"/>
    </row>
    <row r="41" spans="1:15" ht="12.75" customHeight="1" x14ac:dyDescent="0.2">
      <c r="A41" s="128">
        <v>6</v>
      </c>
      <c r="B41" s="170"/>
      <c r="C41" s="133" t="e">
        <f t="shared" si="3"/>
        <v>#N/A</v>
      </c>
      <c r="D41" s="134" t="e">
        <f t="shared" si="4"/>
        <v>#N/A</v>
      </c>
      <c r="E41" s="142">
        <v>6</v>
      </c>
      <c r="F41" s="144"/>
      <c r="G41" s="128">
        <v>39</v>
      </c>
      <c r="H41" s="170"/>
      <c r="I41" s="201">
        <v>4.3530092592592592E-2</v>
      </c>
      <c r="J41" s="129">
        <v>63</v>
      </c>
      <c r="K41" s="130">
        <f t="shared" si="2"/>
        <v>6.1744812188074599E-3</v>
      </c>
      <c r="L41" s="131"/>
      <c r="M41" s="203"/>
      <c r="N41" s="204"/>
      <c r="O41" s="205"/>
    </row>
    <row r="42" spans="1:15" ht="12.75" customHeight="1" x14ac:dyDescent="0.2">
      <c r="A42" s="128">
        <v>7</v>
      </c>
      <c r="B42" s="170"/>
      <c r="C42" s="133" t="e">
        <f t="shared" si="3"/>
        <v>#N/A</v>
      </c>
      <c r="D42" s="134" t="e">
        <f t="shared" si="4"/>
        <v>#N/A</v>
      </c>
      <c r="E42" s="142">
        <v>6</v>
      </c>
      <c r="F42" s="143"/>
      <c r="G42" s="128">
        <v>40</v>
      </c>
      <c r="H42" s="170"/>
      <c r="I42" s="201">
        <v>4.3564814814814813E-2</v>
      </c>
      <c r="J42" s="129">
        <v>62</v>
      </c>
      <c r="K42" s="130">
        <f t="shared" si="2"/>
        <v>6.1794063567113212E-3</v>
      </c>
      <c r="L42" s="131"/>
      <c r="M42" s="203"/>
      <c r="N42" s="204"/>
      <c r="O42" s="205"/>
    </row>
    <row r="43" spans="1:15" ht="12.75" customHeight="1" x14ac:dyDescent="0.2">
      <c r="A43" s="138">
        <v>8</v>
      </c>
      <c r="B43" s="173"/>
      <c r="C43" s="139" t="e">
        <f t="shared" si="3"/>
        <v>#N/A</v>
      </c>
      <c r="D43" s="140" t="e">
        <f t="shared" si="4"/>
        <v>#N/A</v>
      </c>
      <c r="E43" s="147">
        <v>6</v>
      </c>
      <c r="F43" s="144"/>
      <c r="G43" s="128">
        <v>41</v>
      </c>
      <c r="H43" s="170"/>
      <c r="I43" s="201">
        <v>4.4097222222222225E-2</v>
      </c>
      <c r="J43" s="129">
        <v>61</v>
      </c>
      <c r="K43" s="130">
        <f t="shared" si="2"/>
        <v>6.2549251379038617E-3</v>
      </c>
      <c r="L43" s="131"/>
      <c r="M43" s="203"/>
      <c r="N43" s="204"/>
      <c r="O43" s="205"/>
    </row>
    <row r="44" spans="1:15" ht="12.75" customHeight="1" x14ac:dyDescent="0.2">
      <c r="A44" s="137">
        <v>1</v>
      </c>
      <c r="B44" s="168"/>
      <c r="C44" s="124" t="e">
        <f t="shared" si="3"/>
        <v>#N/A</v>
      </c>
      <c r="D44" s="125" t="e">
        <f t="shared" si="4"/>
        <v>#N/A</v>
      </c>
      <c r="E44" s="145">
        <v>7</v>
      </c>
      <c r="F44" s="144"/>
      <c r="G44" s="128">
        <v>42</v>
      </c>
      <c r="H44" s="170"/>
      <c r="I44" s="201">
        <v>4.4803240740740741E-2</v>
      </c>
      <c r="J44" s="129">
        <v>60</v>
      </c>
      <c r="K44" s="130">
        <f t="shared" si="2"/>
        <v>6.3550696086157078E-3</v>
      </c>
      <c r="L44" s="131"/>
      <c r="M44" s="203"/>
      <c r="N44" s="204"/>
      <c r="O44" s="205"/>
    </row>
    <row r="45" spans="1:15" ht="12.75" customHeight="1" x14ac:dyDescent="0.2">
      <c r="A45" s="128">
        <v>2</v>
      </c>
      <c r="B45" s="170"/>
      <c r="C45" s="133" t="e">
        <f t="shared" si="3"/>
        <v>#N/A</v>
      </c>
      <c r="D45" s="134" t="e">
        <f t="shared" si="4"/>
        <v>#N/A</v>
      </c>
      <c r="E45" s="142">
        <v>7</v>
      </c>
      <c r="F45" s="144"/>
      <c r="G45" s="128">
        <v>43</v>
      </c>
      <c r="H45" s="170"/>
      <c r="I45" s="201">
        <v>4.4930555555555557E-2</v>
      </c>
      <c r="J45" s="129">
        <v>59</v>
      </c>
      <c r="K45" s="130">
        <f t="shared" si="2"/>
        <v>6.3731284475965332E-3</v>
      </c>
      <c r="L45" s="131"/>
      <c r="M45" s="203"/>
      <c r="N45" s="203"/>
      <c r="O45" s="205"/>
    </row>
    <row r="46" spans="1:15" ht="12.75" customHeight="1" x14ac:dyDescent="0.2">
      <c r="A46" s="128">
        <v>3</v>
      </c>
      <c r="B46" s="170"/>
      <c r="C46" s="133" t="e">
        <f t="shared" si="3"/>
        <v>#N/A</v>
      </c>
      <c r="D46" s="134" t="e">
        <f t="shared" si="4"/>
        <v>#N/A</v>
      </c>
      <c r="E46" s="142">
        <v>7</v>
      </c>
      <c r="F46" s="144"/>
      <c r="G46" s="128">
        <v>44</v>
      </c>
      <c r="H46" s="170"/>
      <c r="I46" s="201">
        <v>4.5451388888888888E-2</v>
      </c>
      <c r="J46" s="129">
        <v>58</v>
      </c>
      <c r="K46" s="130">
        <f t="shared" si="2"/>
        <v>6.4470055161544521E-3</v>
      </c>
      <c r="L46" s="131"/>
      <c r="M46" s="203"/>
      <c r="N46" s="203"/>
      <c r="O46" s="203"/>
    </row>
    <row r="47" spans="1:15" ht="13.5" customHeight="1" x14ac:dyDescent="0.2">
      <c r="A47" s="128">
        <v>4</v>
      </c>
      <c r="B47" s="170"/>
      <c r="C47" s="133" t="e">
        <f t="shared" si="3"/>
        <v>#N/A</v>
      </c>
      <c r="D47" s="134" t="e">
        <f t="shared" si="4"/>
        <v>#N/A</v>
      </c>
      <c r="E47" s="142">
        <v>7</v>
      </c>
      <c r="F47" s="144"/>
      <c r="G47" s="128">
        <v>45</v>
      </c>
      <c r="H47" s="170"/>
      <c r="I47" s="201">
        <v>4.5810185185185183E-2</v>
      </c>
      <c r="J47" s="129">
        <v>57</v>
      </c>
      <c r="K47" s="130">
        <f t="shared" si="2"/>
        <v>6.497898607827686E-3</v>
      </c>
      <c r="L47" s="131"/>
      <c r="M47" s="203"/>
      <c r="N47" s="203"/>
      <c r="O47" s="203"/>
    </row>
    <row r="48" spans="1:15" ht="12.75" customHeight="1" x14ac:dyDescent="0.2">
      <c r="A48" s="138">
        <v>5</v>
      </c>
      <c r="B48" s="173"/>
      <c r="C48" s="139" t="e">
        <f t="shared" si="3"/>
        <v>#N/A</v>
      </c>
      <c r="D48" s="140" t="e">
        <f t="shared" si="4"/>
        <v>#N/A</v>
      </c>
      <c r="E48" s="147">
        <v>7</v>
      </c>
      <c r="F48" s="144"/>
      <c r="G48" s="128">
        <v>46</v>
      </c>
      <c r="H48" s="170"/>
      <c r="I48" s="201">
        <v>4.6099537037037036E-2</v>
      </c>
      <c r="J48" s="129">
        <v>56</v>
      </c>
      <c r="K48" s="130">
        <f t="shared" si="2"/>
        <v>6.5389414236931964E-3</v>
      </c>
      <c r="L48" s="131"/>
      <c r="M48" s="203"/>
      <c r="N48" s="203"/>
      <c r="O48" s="203"/>
    </row>
    <row r="49" spans="1:15" ht="12.75" customHeight="1" x14ac:dyDescent="0.2">
      <c r="A49" s="128">
        <v>1</v>
      </c>
      <c r="B49" s="170"/>
      <c r="C49" s="133" t="e">
        <f t="shared" si="3"/>
        <v>#N/A</v>
      </c>
      <c r="D49" s="134" t="e">
        <f t="shared" si="4"/>
        <v>#N/A</v>
      </c>
      <c r="E49" s="142">
        <v>8</v>
      </c>
      <c r="F49" s="143"/>
      <c r="G49" s="128">
        <v>47</v>
      </c>
      <c r="H49" s="170"/>
      <c r="I49" s="201">
        <v>4.6192129629629632E-2</v>
      </c>
      <c r="J49" s="129">
        <v>55</v>
      </c>
      <c r="K49" s="130">
        <f t="shared" si="2"/>
        <v>6.5520751247701604E-3</v>
      </c>
      <c r="L49" s="131"/>
      <c r="M49" s="203"/>
      <c r="N49" s="203"/>
      <c r="O49" s="203"/>
    </row>
    <row r="50" spans="1:15" ht="12.75" customHeight="1" x14ac:dyDescent="0.2">
      <c r="A50" s="128">
        <v>2</v>
      </c>
      <c r="B50" s="170"/>
      <c r="C50" s="133" t="e">
        <f t="shared" si="3"/>
        <v>#N/A</v>
      </c>
      <c r="D50" s="134" t="e">
        <f t="shared" si="4"/>
        <v>#N/A</v>
      </c>
      <c r="E50" s="142">
        <v>8</v>
      </c>
      <c r="F50" s="148"/>
      <c r="G50" s="128">
        <v>48</v>
      </c>
      <c r="H50" s="170"/>
      <c r="I50" s="201">
        <v>4.6539351851851853E-2</v>
      </c>
      <c r="J50" s="129">
        <v>54</v>
      </c>
      <c r="K50" s="130">
        <f t="shared" si="2"/>
        <v>6.6013265038087736E-3</v>
      </c>
      <c r="L50" s="131"/>
      <c r="M50" s="203"/>
      <c r="N50" s="203"/>
      <c r="O50" s="203"/>
    </row>
    <row r="51" spans="1:15" ht="12.75" customHeight="1" x14ac:dyDescent="0.2">
      <c r="A51" s="128">
        <v>3</v>
      </c>
      <c r="B51" s="170"/>
      <c r="C51" s="133" t="e">
        <f t="shared" si="3"/>
        <v>#N/A</v>
      </c>
      <c r="D51" s="134" t="e">
        <f t="shared" si="4"/>
        <v>#N/A</v>
      </c>
      <c r="E51" s="142">
        <v>8</v>
      </c>
      <c r="F51" s="148"/>
      <c r="G51" s="128">
        <v>49</v>
      </c>
      <c r="H51" s="170"/>
      <c r="I51" s="201">
        <v>4.8032407407407406E-2</v>
      </c>
      <c r="J51" s="129">
        <v>53</v>
      </c>
      <c r="K51" s="130">
        <f t="shared" si="2"/>
        <v>6.8131074336748093E-3</v>
      </c>
      <c r="L51" s="131"/>
      <c r="M51" s="203"/>
      <c r="N51" s="203"/>
      <c r="O51" s="203"/>
    </row>
    <row r="52" spans="1:15" ht="12.75" customHeight="1" x14ac:dyDescent="0.2">
      <c r="A52" s="128">
        <v>4</v>
      </c>
      <c r="B52" s="170"/>
      <c r="C52" s="133" t="e">
        <f t="shared" si="3"/>
        <v>#N/A</v>
      </c>
      <c r="D52" s="134" t="e">
        <f t="shared" si="4"/>
        <v>#N/A</v>
      </c>
      <c r="E52" s="142">
        <v>8</v>
      </c>
      <c r="F52" s="148"/>
      <c r="G52" s="128">
        <v>50</v>
      </c>
      <c r="H52" s="170"/>
      <c r="I52" s="201">
        <v>4.8773148148148149E-2</v>
      </c>
      <c r="J52" s="129">
        <v>52</v>
      </c>
      <c r="K52" s="130">
        <f t="shared" si="2"/>
        <v>6.9181770422905176E-3</v>
      </c>
      <c r="L52" s="131"/>
      <c r="M52" s="203"/>
      <c r="N52" s="203"/>
      <c r="O52" s="203"/>
    </row>
    <row r="53" spans="1:15" ht="12.75" customHeight="1" x14ac:dyDescent="0.2">
      <c r="A53" s="128">
        <v>5</v>
      </c>
      <c r="B53" s="170"/>
      <c r="C53" s="133" t="e">
        <f t="shared" si="3"/>
        <v>#N/A</v>
      </c>
      <c r="D53" s="134" t="e">
        <f t="shared" si="4"/>
        <v>#N/A</v>
      </c>
      <c r="E53" s="142">
        <v>8</v>
      </c>
      <c r="F53" s="149"/>
      <c r="G53" s="128">
        <v>51</v>
      </c>
      <c r="H53" s="170"/>
      <c r="I53" s="201">
        <v>5.0590277777777776E-2</v>
      </c>
      <c r="J53" s="129">
        <v>51</v>
      </c>
      <c r="K53" s="130">
        <f t="shared" si="2"/>
        <v>7.1759259259259259E-3</v>
      </c>
      <c r="L53" s="131"/>
      <c r="M53" s="203"/>
      <c r="N53" s="203"/>
      <c r="O53" s="203"/>
    </row>
    <row r="54" spans="1:15" ht="12.75" customHeight="1" x14ac:dyDescent="0.2">
      <c r="A54" s="128">
        <v>6</v>
      </c>
      <c r="B54" s="170"/>
      <c r="C54" s="133" t="e">
        <f t="shared" si="3"/>
        <v>#N/A</v>
      </c>
      <c r="D54" s="134" t="e">
        <f t="shared" si="4"/>
        <v>#N/A</v>
      </c>
      <c r="E54" s="142">
        <v>8</v>
      </c>
      <c r="F54" s="149"/>
      <c r="G54" s="128">
        <v>52</v>
      </c>
      <c r="H54" s="170"/>
      <c r="I54" s="201">
        <v>5.0810185185185187E-2</v>
      </c>
      <c r="J54" s="129">
        <v>50</v>
      </c>
      <c r="K54" s="130">
        <f t="shared" si="2"/>
        <v>7.2071184659837145E-3</v>
      </c>
      <c r="L54" s="131"/>
      <c r="M54" s="203"/>
      <c r="N54" s="203"/>
      <c r="O54" s="203"/>
    </row>
    <row r="55" spans="1:15" ht="12.75" customHeight="1" x14ac:dyDescent="0.2">
      <c r="A55" s="138">
        <v>7</v>
      </c>
      <c r="B55" s="173"/>
      <c r="C55" s="139" t="e">
        <f t="shared" si="3"/>
        <v>#N/A</v>
      </c>
      <c r="D55" s="140" t="e">
        <f t="shared" si="4"/>
        <v>#N/A</v>
      </c>
      <c r="E55" s="147">
        <v>8</v>
      </c>
      <c r="F55" s="149"/>
      <c r="G55" s="128">
        <v>53</v>
      </c>
      <c r="H55" s="170"/>
      <c r="I55" s="201">
        <v>5.0891203703703702E-2</v>
      </c>
      <c r="J55" s="129">
        <v>49</v>
      </c>
      <c r="K55" s="130">
        <f t="shared" si="2"/>
        <v>7.218610454426057E-3</v>
      </c>
      <c r="L55" s="131"/>
      <c r="M55" s="203"/>
      <c r="N55" s="203"/>
      <c r="O55" s="203"/>
    </row>
    <row r="56" spans="1:15" ht="12.75" x14ac:dyDescent="0.2">
      <c r="A56" s="137">
        <v>1</v>
      </c>
      <c r="B56" s="168"/>
      <c r="C56" s="124" t="e">
        <f t="shared" si="3"/>
        <v>#N/A</v>
      </c>
      <c r="D56" s="125" t="e">
        <f t="shared" si="4"/>
        <v>#N/A</v>
      </c>
      <c r="E56" s="145">
        <v>9</v>
      </c>
      <c r="G56" s="128">
        <v>54</v>
      </c>
      <c r="H56" s="170"/>
      <c r="I56" s="201">
        <v>5.1157407407407408E-2</v>
      </c>
      <c r="J56" s="129">
        <v>48</v>
      </c>
      <c r="K56" s="130">
        <f t="shared" si="2"/>
        <v>7.2563698450223276E-3</v>
      </c>
      <c r="L56" s="131"/>
      <c r="M56" s="31"/>
    </row>
    <row r="57" spans="1:15" ht="12.75" x14ac:dyDescent="0.2">
      <c r="A57" s="128">
        <v>2</v>
      </c>
      <c r="B57" s="170"/>
      <c r="C57" s="133" t="e">
        <f t="shared" si="3"/>
        <v>#N/A</v>
      </c>
      <c r="D57" s="134" t="e">
        <f t="shared" si="4"/>
        <v>#N/A</v>
      </c>
      <c r="E57" s="142">
        <v>9</v>
      </c>
      <c r="G57" s="128">
        <v>55</v>
      </c>
      <c r="H57" s="170"/>
      <c r="I57" s="201">
        <v>5.2025462962962961E-2</v>
      </c>
      <c r="J57" s="129">
        <v>47</v>
      </c>
      <c r="K57" s="130">
        <f t="shared" si="2"/>
        <v>7.3794982926188597E-3</v>
      </c>
      <c r="L57" s="131"/>
      <c r="M57" s="31"/>
    </row>
    <row r="58" spans="1:15" ht="12" customHeight="1" x14ac:dyDescent="0.2">
      <c r="A58" s="128">
        <v>3</v>
      </c>
      <c r="B58" s="170"/>
      <c r="C58" s="133" t="e">
        <f t="shared" si="3"/>
        <v>#N/A</v>
      </c>
      <c r="D58" s="134" t="e">
        <f t="shared" si="4"/>
        <v>#N/A</v>
      </c>
      <c r="E58" s="142">
        <v>9</v>
      </c>
      <c r="G58" s="128">
        <v>56</v>
      </c>
      <c r="H58" s="170"/>
      <c r="I58" s="201">
        <v>5.364583333333333E-2</v>
      </c>
      <c r="J58" s="129">
        <v>46</v>
      </c>
      <c r="K58" s="130">
        <f t="shared" si="2"/>
        <v>7.6093380614657207E-3</v>
      </c>
      <c r="L58" s="131"/>
      <c r="M58" s="31"/>
    </row>
    <row r="59" spans="1:15" ht="12.75" x14ac:dyDescent="0.2">
      <c r="A59" s="128">
        <v>4</v>
      </c>
      <c r="B59" s="170"/>
      <c r="C59" s="133" t="e">
        <f t="shared" si="3"/>
        <v>#N/A</v>
      </c>
      <c r="D59" s="134" t="e">
        <f t="shared" si="4"/>
        <v>#N/A</v>
      </c>
      <c r="E59" s="142">
        <v>9</v>
      </c>
      <c r="G59" s="128">
        <v>57</v>
      </c>
      <c r="H59" s="170"/>
      <c r="I59" s="201">
        <v>5.603009259259259E-2</v>
      </c>
      <c r="J59" s="129">
        <v>45</v>
      </c>
      <c r="K59" s="130">
        <f t="shared" si="2"/>
        <v>7.9475308641975308E-3</v>
      </c>
      <c r="L59" s="131"/>
      <c r="M59" s="31"/>
    </row>
    <row r="60" spans="1:15" ht="12.75" x14ac:dyDescent="0.2">
      <c r="A60" s="138">
        <v>5</v>
      </c>
      <c r="B60" s="173"/>
      <c r="C60" s="139" t="e">
        <f t="shared" si="3"/>
        <v>#N/A</v>
      </c>
      <c r="D60" s="140" t="e">
        <f t="shared" si="4"/>
        <v>#N/A</v>
      </c>
      <c r="E60" s="147">
        <v>9</v>
      </c>
      <c r="G60" s="128">
        <v>58</v>
      </c>
      <c r="H60" s="170"/>
      <c r="I60" s="201">
        <v>5.648148148148148E-2</v>
      </c>
      <c r="J60" s="129">
        <v>44</v>
      </c>
      <c r="K60" s="130">
        <f t="shared" si="2"/>
        <v>8.0115576569477279E-3</v>
      </c>
      <c r="L60" s="131"/>
      <c r="M60" s="31"/>
    </row>
    <row r="61" spans="1:15" ht="12" customHeight="1" x14ac:dyDescent="0.2">
      <c r="C61" s="164"/>
      <c r="E61" s="152"/>
      <c r="G61" s="138">
        <v>59</v>
      </c>
      <c r="H61" s="173"/>
      <c r="I61" s="202">
        <v>5.6481481481481487E-2</v>
      </c>
      <c r="J61" s="158">
        <v>43</v>
      </c>
      <c r="K61" s="159">
        <f t="shared" si="2"/>
        <v>8.0115576569477296E-3</v>
      </c>
      <c r="L61" s="131"/>
      <c r="M61" s="31"/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84934CCA8FB43AF321851C55FDFF9" ma:contentTypeVersion="13" ma:contentTypeDescription="Create a new document." ma:contentTypeScope="" ma:versionID="336acbfe554edae6472cd7342acc23fe">
  <xsd:schema xmlns:xsd="http://www.w3.org/2001/XMLSchema" xmlns:xs="http://www.w3.org/2001/XMLSchema" xmlns:p="http://schemas.microsoft.com/office/2006/metadata/properties" xmlns:ns3="a337beba-5d86-462c-92d1-74606f7e4fdd" xmlns:ns4="280700ce-7297-4d9e-b1c5-dd276d0957d3" targetNamespace="http://schemas.microsoft.com/office/2006/metadata/properties" ma:root="true" ma:fieldsID="35c54f9f153d5b22c389c1308243002f" ns3:_="" ns4:_="">
    <xsd:import namespace="a337beba-5d86-462c-92d1-74606f7e4fdd"/>
    <xsd:import namespace="280700ce-7297-4d9e-b1c5-dd276d0957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7beba-5d86-462c-92d1-74606f7e4f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700ce-7297-4d9e-b1c5-dd276d095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60106A-63C8-4729-9703-7F0BC539A85B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780D66-7EF5-4A4D-8120-4107F8BBF2A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337beba-5d86-462c-92d1-74606f7e4fdd"/>
    <ds:schemaRef ds:uri="280700ce-7297-4d9e-b1c5-dd276d0957d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FEED5C-02C9-4ABF-8923-21781C431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RULES</vt:lpstr>
      <vt:lpstr>Race 1</vt:lpstr>
      <vt:lpstr>Race 2</vt:lpstr>
      <vt:lpstr>Race 3</vt:lpstr>
      <vt:lpstr>Race 4</vt:lpstr>
      <vt:lpstr>Race 5</vt:lpstr>
      <vt:lpstr>Race 6</vt:lpstr>
      <vt:lpstr>Race 7</vt:lpstr>
      <vt:lpstr>Race 8</vt:lpstr>
      <vt:lpstr>Race 9</vt:lpstr>
      <vt:lpstr>Race 10</vt:lpstr>
      <vt:lpstr>Overall</vt:lpstr>
      <vt:lpstr>Proposed TABLES</vt:lpstr>
    </vt:vector>
  </TitlesOfParts>
  <Company>Aluminum Company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mike@prasad24.net</dc:creator>
  <cp:lastModifiedBy>Mike Prasad</cp:lastModifiedBy>
  <cp:lastPrinted>2019-10-31T15:08:52Z</cp:lastPrinted>
  <dcterms:created xsi:type="dcterms:W3CDTF">2002-06-20T15:07:26Z</dcterms:created>
  <dcterms:modified xsi:type="dcterms:W3CDTF">2020-11-04T14:28:03Z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0x01010012C84934CCA8FB43AF321851C55FDFF9</vt:lpwstr>
  </property>
</Properties>
</file>